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lient\F$\PERSONALE\STIPENDI\BAESI Marina\AMMINISTRAZIONE TRASPARENTE\2020\ES. DIRIGENTI_ART_110\"/>
    </mc:Choice>
  </mc:AlternateContent>
  <bookViews>
    <workbookView xWindow="0" yWindow="0" windowWidth="20490" windowHeight="7620" firstSheet="2" activeTab="2"/>
  </bookViews>
  <sheets>
    <sheet name="Anno 2020 dirigenti es." sheetId="1" r:id="rId1"/>
    <sheet name="2020 ART.110" sheetId="2" r:id="rId2"/>
    <sheet name="prospetto ricalcoli 2020" sheetId="3" r:id="rId3"/>
    <sheet name="ultima estrazione ok" sheetId="7" r:id="rId4"/>
    <sheet name="export 2018 emol. lordi dir." sheetId="6" r:id="rId5"/>
    <sheet name="cedolone 2020 Delpiano" sheetId="5" r:id="rId6"/>
    <sheet name="cedolone 2020 Trombetti" sheetId="4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7" i="7" l="1"/>
  <c r="G69" i="7" s="1"/>
  <c r="G62" i="7"/>
  <c r="G57" i="7"/>
  <c r="G52" i="7"/>
  <c r="G47" i="7"/>
  <c r="G42" i="7"/>
  <c r="G37" i="7"/>
  <c r="G32" i="7"/>
  <c r="G26" i="7"/>
  <c r="H4" i="3"/>
  <c r="H3" i="3"/>
  <c r="Q12" i="4"/>
  <c r="O9" i="4"/>
  <c r="Q9" i="4" s="1"/>
  <c r="P7" i="4"/>
  <c r="O7" i="4"/>
  <c r="Q7" i="4" s="1"/>
  <c r="Q12" i="5"/>
  <c r="O9" i="5"/>
  <c r="Q9" i="5" s="1"/>
  <c r="P7" i="5"/>
  <c r="O7" i="5"/>
  <c r="Q7" i="5" s="1"/>
  <c r="G5" i="3"/>
  <c r="F5" i="3"/>
  <c r="E5" i="3"/>
  <c r="D5" i="3"/>
  <c r="R16" i="1"/>
  <c r="F9" i="1"/>
  <c r="D9" i="1"/>
  <c r="C9" i="1"/>
  <c r="H8" i="1"/>
  <c r="E8" i="1"/>
  <c r="H7" i="1"/>
  <c r="E7" i="1"/>
  <c r="H6" i="1"/>
  <c r="E6" i="1"/>
  <c r="H5" i="1"/>
  <c r="E5" i="1"/>
  <c r="H4" i="1"/>
  <c r="E4" i="1"/>
  <c r="H3" i="1"/>
  <c r="E3" i="1"/>
  <c r="E9" i="1" l="1"/>
  <c r="H9" i="1"/>
  <c r="H5" i="3"/>
</calcChain>
</file>

<file path=xl/sharedStrings.xml><?xml version="1.0" encoding="utf-8"?>
<sst xmlns="http://schemas.openxmlformats.org/spreadsheetml/2006/main" count="1167" uniqueCount="164">
  <si>
    <t>EMOLUMENTI LORDI CORRISPOSTI AI DIRIGENTI IN SERVIZIO  NELL'ANNO 2020</t>
  </si>
  <si>
    <t>Cognome Nome</t>
  </si>
  <si>
    <t>TIPORLAV</t>
  </si>
  <si>
    <t xml:space="preserve">Voci retributive stipendiali </t>
  </si>
  <si>
    <t>Retribuzione di Posizione</t>
  </si>
  <si>
    <t xml:space="preserve">Retribuzione di risultato 2019 max teorico      </t>
  </si>
  <si>
    <t>Retribuzione di risultato - anno 2019</t>
  </si>
  <si>
    <t>Altro</t>
  </si>
  <si>
    <t>TOTALE corrisposto</t>
  </si>
  <si>
    <t>NOTE</t>
  </si>
  <si>
    <t>BARBIERI ANNA</t>
  </si>
  <si>
    <t>DIRIGENTE</t>
  </si>
  <si>
    <t>A</t>
  </si>
  <si>
    <t>BIAGETTI MASSIMO</t>
  </si>
  <si>
    <t>BOCCOLA FABRIZIO</t>
  </si>
  <si>
    <t>LUMINASI PIETRO</t>
  </si>
  <si>
    <t>B</t>
  </si>
  <si>
    <t>NIGRO DONATO</t>
  </si>
  <si>
    <t>ZANAROLI FABIO</t>
  </si>
  <si>
    <t>Totale complessivo</t>
  </si>
  <si>
    <t>Gli importi sono al lordo delle ritenute previdenziali e delle ritenute Irpef, sono inoltre al lordo delle addizionali Irpef locali da calcolarsi in base alla residenza ed alla situazione reddituale dei singoli dirigenti.</t>
  </si>
  <si>
    <t>Note:</t>
  </si>
  <si>
    <t>Assunzione 01/04/2019</t>
  </si>
  <si>
    <t>Cessazione 30/09/2020</t>
  </si>
  <si>
    <t>Cognome</t>
  </si>
  <si>
    <t>Nome</t>
  </si>
  <si>
    <t>Tipo Rap.Lav.</t>
  </si>
  <si>
    <t>Data inizio</t>
  </si>
  <si>
    <t>Data Fine</t>
  </si>
  <si>
    <t>Categoria</t>
  </si>
  <si>
    <t>Voci Stipendiali</t>
  </si>
  <si>
    <t>Descrizione</t>
  </si>
  <si>
    <t>DELPIANO</t>
  </si>
  <si>
    <t>ALESSANDRO</t>
  </si>
  <si>
    <t>Dirigente a tempo determinato</t>
  </si>
  <si>
    <t>Dirigente TD</t>
  </si>
  <si>
    <t>Assegni e Arretrati a.c.</t>
  </si>
  <si>
    <t>Compenso Incentivante</t>
  </si>
  <si>
    <t>risultato</t>
  </si>
  <si>
    <t>Retribuzione di Posizione Dirigenti</t>
  </si>
  <si>
    <t>TROMBETTI</t>
  </si>
  <si>
    <t>GIOVANNA</t>
  </si>
  <si>
    <t xml:space="preserve">EMOLUMENTI LORDI CORRISPOSTI AI DIRIGENTI IN SERVIZIO  NELL'ANNO 2020 - ART. 110  </t>
  </si>
  <si>
    <t>COGNOME_NOME</t>
  </si>
  <si>
    <t>TIPO RAPPORTO DI LAVORO</t>
  </si>
  <si>
    <t>UNITA_UOMO_AA</t>
  </si>
  <si>
    <t>Retribuzione di risultato (1)</t>
  </si>
  <si>
    <t>Altro  (2)</t>
  </si>
  <si>
    <t>DELPIANO ALESSANDRO</t>
  </si>
  <si>
    <t>DD-DIRIGENTE A TEMPO DETERMINATO</t>
  </si>
  <si>
    <t>TROMBETTI GIOVANNA</t>
  </si>
  <si>
    <t>Totale</t>
  </si>
  <si>
    <t>Gruppo 1</t>
  </si>
  <si>
    <t>Gruppo 2</t>
  </si>
  <si>
    <t>Gruppo 3</t>
  </si>
  <si>
    <t>Gruppo 4</t>
  </si>
  <si>
    <t>Gruppo 5</t>
  </si>
  <si>
    <t>Gruppo 6</t>
  </si>
  <si>
    <t>Gruppo 7</t>
  </si>
  <si>
    <t>Gruppo 8</t>
  </si>
  <si>
    <t>Gruppo 9</t>
  </si>
  <si>
    <t>Gruppo 10</t>
  </si>
  <si>
    <t>Gruppo 11</t>
  </si>
  <si>
    <t>Gruppo 12</t>
  </si>
  <si>
    <t>2020 - 110 - Retribuzione ordinaria</t>
  </si>
  <si>
    <t>2020 - 113 - Stipendio Base 13^</t>
  </si>
  <si>
    <t>2020 - 672 - IVC CCNL Dirigenti Biennio 2010-2011</t>
  </si>
  <si>
    <t>2020 - 673 - IVC CCNL Dirigenti Biennio 2010-2011 13^</t>
  </si>
  <si>
    <t>2020 - 674 - IVC CCNL Dirigenti Triennio 2019-2021</t>
  </si>
  <si>
    <t>2020 - 675 - IVC CCNL Dirigenti Triennio 2019-2021 13^</t>
  </si>
  <si>
    <t>2020 - 1000260 - Retribuzione Posizione Dirigenti</t>
  </si>
  <si>
    <t>2020 - 1000263 - Retrib. Posiz. Dirigenti 13^</t>
  </si>
  <si>
    <t>Totale voci fondamentali</t>
  </si>
  <si>
    <t/>
  </si>
  <si>
    <t>2019 - 1001530 - Retribuzione di risultato Dirigenti T.D.</t>
  </si>
  <si>
    <t>Totale voci Accessorie</t>
  </si>
  <si>
    <t>2020 - 15005 - Rimborso Irpef 730 - Dichiarante</t>
  </si>
  <si>
    <t>2020 - 15010 - Add. Reg.730 - Dichiarante</t>
  </si>
  <si>
    <t>2020 - 15020 - Add.Com. 730 - Dichiarante</t>
  </si>
  <si>
    <t>2020 - 15080 - Cedolare secca locazioni 730-Dich.</t>
  </si>
  <si>
    <t>2020 - 15082 - Prima rata acconto cedolare secca locazioni 730-Dich.</t>
  </si>
  <si>
    <t>2020 - 15084 - Seconda o unica rata acconto cedolare secca locazioni 730-Dich.</t>
  </si>
  <si>
    <t>2020 - 18120 - Recupero TFR</t>
  </si>
  <si>
    <t>2019 - 1005025 - Rimborso Spese Documentate</t>
  </si>
  <si>
    <t>2020 - 1005025 - Rimborso Spese Documentate</t>
  </si>
  <si>
    <t>Totale voci Altre retribuzioni</t>
  </si>
  <si>
    <t>TOTALE VOCI</t>
  </si>
  <si>
    <t>2019 - 7000 - Ticket Mensa</t>
  </si>
  <si>
    <t>2020 - 7000 - Ticket Mensa</t>
  </si>
  <si>
    <t>2019 - 7001 - Imponibile Buoni Mensa</t>
  </si>
  <si>
    <t>2020 - 7001 - Imponibile Buoni Mensa</t>
  </si>
  <si>
    <t>2020 - 18130 - Imponibile TFR Totale ( TFR e TFR-UE ) all'80%</t>
  </si>
  <si>
    <t>2020 - 70000 - Imponibile per TFR</t>
  </si>
  <si>
    <t>2019 - 90050 - Retribuzione Teorica Emens</t>
  </si>
  <si>
    <t>2020 - 90050 - Retribuzione Teorica Emens</t>
  </si>
  <si>
    <t>2019 - 90052 - Retribuzione Teorica Fondamentale DMA</t>
  </si>
  <si>
    <t>2020 - 90052 - Retribuzione Teorica Fondamentale DMA</t>
  </si>
  <si>
    <t>2019 - 90054 - Stipendio Tabellare</t>
  </si>
  <si>
    <t>2020 - 90054 - Stipendio Tabellare</t>
  </si>
  <si>
    <t>2020 - 98000 - Contributo Figurativo INAIL</t>
  </si>
  <si>
    <t>2020 - 110001 - Storno contabile - Rimborso Erario 730</t>
  </si>
  <si>
    <t>2020 - Fondo Credito - Imponibile</t>
  </si>
  <si>
    <t>2020 - Contributo CPDEL - Imponibile</t>
  </si>
  <si>
    <t>2020 - Contributo CPDEL - Addizionale 1% - Imponibile</t>
  </si>
  <si>
    <t>2020 - Fondo Credito</t>
  </si>
  <si>
    <t>2020 - Contributo CPDEL</t>
  </si>
  <si>
    <t>2020 - Contributo CPDEL - Addizionale 1%</t>
  </si>
  <si>
    <t>TOTALE CONTRIBUTI</t>
  </si>
  <si>
    <t>2020 - Contributo DS - Imponibile</t>
  </si>
  <si>
    <t>2020 - Imposta Regionale attività produttive - Imponibile</t>
  </si>
  <si>
    <t>2020 - Trattamento di fine rapporto - Imponibile</t>
  </si>
  <si>
    <t>2020 - Contributo DS</t>
  </si>
  <si>
    <t>2020 - Imposta Regionale attività produttive</t>
  </si>
  <si>
    <t>2020 - Trattamento di fine rapporto</t>
  </si>
  <si>
    <t>Totale Oneri Costo Ente</t>
  </si>
  <si>
    <t xml:space="preserve">Totale Costo solo Oneri Ente  </t>
  </si>
  <si>
    <t>Totale Oneri Economie Ente</t>
  </si>
  <si>
    <t xml:space="preserve">Totale Economie solo Oneri Ente  </t>
  </si>
  <si>
    <t>Totale Oneri nessun costo Ente</t>
  </si>
  <si>
    <t>TOTALE ONERI CARICO ENTE</t>
  </si>
  <si>
    <t>2020 - Irpef   - Imponibile Lordo</t>
  </si>
  <si>
    <t>2020 - Irpef   - Imponibile Netto</t>
  </si>
  <si>
    <t>2020 - Addizionale Comunale irpef BOLOGNA - Imponibile</t>
  </si>
  <si>
    <t>2020 - Acconto Addizionale Comunale irpef BOLOGNA - Imponibile</t>
  </si>
  <si>
    <t>2020 - Addizionale Regionale IRPEF EMILIA-ROMAGNA - Imponibile</t>
  </si>
  <si>
    <t>Conguaglio: IRPEF Trattenuta Lorda</t>
  </si>
  <si>
    <t>Conguaglio: IRPEF Trattenuta</t>
  </si>
  <si>
    <t xml:space="preserve">Conguaglio: Detrazioni </t>
  </si>
  <si>
    <t>IRPEF Trattenuta Lorda</t>
  </si>
  <si>
    <t>2020 - Irpef   - Trattenuta</t>
  </si>
  <si>
    <t>2019 - Addizionale Comunale irpef BOLOGNA - Trattenuta</t>
  </si>
  <si>
    <t>2020 - Acconto Addizionale Comunale irpef BOLOGNA - Trattenuta</t>
  </si>
  <si>
    <t>2019 - Addizionale Regionale IRPEF EMILIA-ROMAGNA - Trattenuta</t>
  </si>
  <si>
    <t>TOTALE TASSAZIONI</t>
  </si>
  <si>
    <t>Detrazione Figli</t>
  </si>
  <si>
    <t>TOTALE DETRAZIONI TEORICHE</t>
  </si>
  <si>
    <t>TOTALE DETRAZIONI USUFRUITE</t>
  </si>
  <si>
    <t>NETTO IN BUSTA</t>
  </si>
  <si>
    <t>COSTO ENTE</t>
  </si>
  <si>
    <t>2019 - 1005021 - Rimborso Spese Pasti</t>
  </si>
  <si>
    <t>2020 - 1005021 - Rimborso Spese Pasti</t>
  </si>
  <si>
    <t>2019 - 1005037 - Rimborso Spese Viaggio</t>
  </si>
  <si>
    <t>2020 - 1005037 - Rimborso Spese Viaggio</t>
  </si>
  <si>
    <t>ok voci stipendiali retributive</t>
  </si>
  <si>
    <t>ok retr. Posizione</t>
  </si>
  <si>
    <t>ZANAROLI</t>
  </si>
  <si>
    <t>FABIO</t>
  </si>
  <si>
    <t>Dirigente</t>
  </si>
  <si>
    <t>LUMINASI</t>
  </si>
  <si>
    <t>PIETRO</t>
  </si>
  <si>
    <t>NIGRO</t>
  </si>
  <si>
    <t>DONATO</t>
  </si>
  <si>
    <t>PAGANINI</t>
  </si>
  <si>
    <t>PATRIZIA</t>
  </si>
  <si>
    <t>GUALTIERI</t>
  </si>
  <si>
    <t>NADIA</t>
  </si>
  <si>
    <t>BOCCOLA</t>
  </si>
  <si>
    <t>FABRIZIO</t>
  </si>
  <si>
    <t>BIAGETTI</t>
  </si>
  <si>
    <t>MASSIMO</t>
  </si>
  <si>
    <t>ok risultato</t>
  </si>
  <si>
    <t>(1) relativa all'anno 2019</t>
  </si>
  <si>
    <t>BARBIERI</t>
  </si>
  <si>
    <t>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</si>
</sst>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rgb="FFFF0000"/>
      <name val="Arial"/>
      <family val="2"/>
    </font>
    <font>
      <b/>
      <sz val="10"/>
      <color rgb="FF002060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00B050"/>
      <name val="Arial"/>
      <family val="2"/>
    </font>
    <font>
      <b/>
      <sz val="10"/>
      <color rgb="FF00B050"/>
      <name val="Arial"/>
      <family val="2"/>
    </font>
    <font>
      <sz val="10"/>
      <color rgb="FF7030A0"/>
      <name val="Arial"/>
      <family val="2"/>
    </font>
    <font>
      <sz val="10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9"/>
      </patternFill>
    </fill>
    <fill>
      <patternFill patternType="solid">
        <fgColor indexed="41"/>
        <bgColor indexed="9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 applyFill="1" applyBorder="1" applyAlignment="1">
      <alignment vertical="center"/>
    </xf>
    <xf numFmtId="164" fontId="2" fillId="0" borderId="4" xfId="1" applyNumberFormat="1" applyFont="1" applyBorder="1" applyAlignment="1">
      <alignment horizontal="center"/>
    </xf>
    <xf numFmtId="0" fontId="5" fillId="2" borderId="4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 wrapText="1"/>
    </xf>
    <xf numFmtId="0" fontId="6" fillId="3" borderId="4" xfId="0" applyNumberFormat="1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4" fillId="0" borderId="4" xfId="1" applyNumberFormat="1" applyFont="1" applyBorder="1" applyAlignment="1">
      <alignment horizontal="left" vertical="center"/>
    </xf>
    <xf numFmtId="0" fontId="4" fillId="2" borderId="4" xfId="0" applyNumberFormat="1" applyFont="1" applyFill="1" applyBorder="1" applyAlignment="1">
      <alignment horizontal="left" vertical="center"/>
    </xf>
    <xf numFmtId="4" fontId="8" fillId="0" borderId="4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164" fontId="4" fillId="0" borderId="4" xfId="1" applyNumberFormat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4" fontId="8" fillId="0" borderId="5" xfId="0" applyNumberFormat="1" applyFont="1" applyBorder="1" applyAlignment="1">
      <alignment horizontal="center" vertical="center"/>
    </xf>
    <xf numFmtId="4" fontId="4" fillId="0" borderId="4" xfId="1" applyNumberFormat="1" applyFont="1" applyBorder="1" applyAlignment="1">
      <alignment horizontal="center" vertical="center"/>
    </xf>
    <xf numFmtId="0" fontId="4" fillId="0" borderId="4" xfId="0" applyFont="1" applyBorder="1"/>
    <xf numFmtId="0" fontId="9" fillId="0" borderId="0" xfId="0" applyFont="1"/>
    <xf numFmtId="4" fontId="4" fillId="0" borderId="6" xfId="0" applyNumberFormat="1" applyFont="1" applyBorder="1" applyAlignment="1">
      <alignment horizontal="center" vertical="center"/>
    </xf>
    <xf numFmtId="4" fontId="4" fillId="0" borderId="3" xfId="1" applyNumberFormat="1" applyFont="1" applyBorder="1" applyAlignment="1">
      <alignment horizontal="center" vertical="center"/>
    </xf>
    <xf numFmtId="0" fontId="10" fillId="0" borderId="0" xfId="0" applyFont="1"/>
    <xf numFmtId="0" fontId="4" fillId="2" borderId="1" xfId="0" applyNumberFormat="1" applyFont="1" applyFill="1" applyBorder="1" applyAlignment="1">
      <alignment horizontal="left" vertical="center"/>
    </xf>
    <xf numFmtId="4" fontId="4" fillId="0" borderId="7" xfId="1" applyNumberFormat="1" applyFont="1" applyBorder="1" applyAlignment="1">
      <alignment horizontal="center" vertical="center"/>
    </xf>
    <xf numFmtId="4" fontId="4" fillId="0" borderId="8" xfId="1" applyNumberFormat="1" applyFont="1" applyBorder="1" applyAlignment="1">
      <alignment horizontal="center" vertical="center"/>
    </xf>
    <xf numFmtId="164" fontId="4" fillId="0" borderId="9" xfId="1" applyNumberFormat="1" applyFont="1" applyBorder="1" applyAlignment="1">
      <alignment horizontal="center" vertical="center"/>
    </xf>
    <xf numFmtId="164" fontId="9" fillId="0" borderId="4" xfId="1" applyNumberFormat="1" applyFont="1" applyBorder="1" applyAlignment="1">
      <alignment vertical="center"/>
    </xf>
    <xf numFmtId="164" fontId="0" fillId="0" borderId="4" xfId="1" applyNumberFormat="1" applyFont="1" applyBorder="1"/>
    <xf numFmtId="164" fontId="9" fillId="0" borderId="4" xfId="1" applyNumberFormat="1" applyFont="1" applyBorder="1" applyAlignment="1">
      <alignment horizontal="center" vertical="center"/>
    </xf>
    <xf numFmtId="4" fontId="9" fillId="0" borderId="4" xfId="1" applyNumberFormat="1" applyFont="1" applyBorder="1" applyAlignment="1">
      <alignment horizontal="center" vertical="center"/>
    </xf>
    <xf numFmtId="0" fontId="0" fillId="0" borderId="4" xfId="0" applyBorder="1"/>
    <xf numFmtId="164" fontId="0" fillId="0" borderId="0" xfId="0" applyNumberFormat="1"/>
    <xf numFmtId="0" fontId="5" fillId="0" borderId="0" xfId="0" applyFont="1"/>
    <xf numFmtId="0" fontId="11" fillId="0" borderId="0" xfId="0" applyFont="1" applyAlignment="1">
      <alignment wrapText="1"/>
    </xf>
    <xf numFmtId="0" fontId="11" fillId="0" borderId="0" xfId="0" applyFont="1"/>
    <xf numFmtId="4" fontId="12" fillId="0" borderId="0" xfId="0" applyNumberFormat="1" applyFont="1"/>
    <xf numFmtId="4" fontId="13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right"/>
    </xf>
    <xf numFmtId="0" fontId="11" fillId="0" borderId="0" xfId="0" applyNumberFormat="1" applyFont="1" applyAlignment="1">
      <alignment horizontal="center"/>
    </xf>
    <xf numFmtId="0" fontId="11" fillId="0" borderId="0" xfId="0" applyNumberFormat="1" applyFont="1" applyAlignment="1">
      <alignment horizontal="left"/>
    </xf>
    <xf numFmtId="4" fontId="5" fillId="0" borderId="0" xfId="0" applyNumberFormat="1" applyFont="1"/>
    <xf numFmtId="0" fontId="12" fillId="0" borderId="0" xfId="0" applyFont="1"/>
    <xf numFmtId="0" fontId="11" fillId="0" borderId="0" xfId="0" applyFont="1" applyAlignment="1">
      <alignment wrapText="1"/>
    </xf>
    <xf numFmtId="0" fontId="14" fillId="0" borderId="0" xfId="0" applyFont="1" applyAlignment="1">
      <alignment horizontal="center"/>
    </xf>
    <xf numFmtId="0" fontId="15" fillId="0" borderId="0" xfId="0" applyFont="1"/>
    <xf numFmtId="14" fontId="15" fillId="0" borderId="0" xfId="0" applyNumberFormat="1" applyFont="1"/>
    <xf numFmtId="4" fontId="15" fillId="0" borderId="0" xfId="0" applyNumberFormat="1" applyFont="1"/>
    <xf numFmtId="0" fontId="9" fillId="2" borderId="4" xfId="0" applyNumberFormat="1" applyFont="1" applyFill="1" applyBorder="1" applyAlignment="1">
      <alignment horizontal="center" vertical="center"/>
    </xf>
    <xf numFmtId="0" fontId="9" fillId="2" borderId="4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4" fillId="2" borderId="4" xfId="0" applyNumberFormat="1" applyFont="1" applyFill="1" applyBorder="1" applyAlignment="1">
      <alignment horizontal="left" vertical="center" wrapText="1"/>
    </xf>
    <xf numFmtId="4" fontId="4" fillId="2" borderId="4" xfId="0" applyNumberFormat="1" applyFont="1" applyFill="1" applyBorder="1" applyAlignment="1">
      <alignment horizontal="right" vertical="center"/>
    </xf>
    <xf numFmtId="39" fontId="4" fillId="2" borderId="4" xfId="0" applyNumberFormat="1" applyFont="1" applyFill="1" applyBorder="1" applyAlignment="1">
      <alignment horizontal="left" vertical="center" wrapText="1"/>
    </xf>
    <xf numFmtId="2" fontId="11" fillId="0" borderId="0" xfId="0" applyNumberFormat="1" applyFont="1"/>
    <xf numFmtId="0" fontId="9" fillId="2" borderId="4" xfId="0" applyNumberFormat="1" applyFont="1" applyFill="1" applyBorder="1" applyAlignment="1">
      <alignment horizontal="left" vertical="center"/>
    </xf>
    <xf numFmtId="0" fontId="9" fillId="0" borderId="4" xfId="0" applyFont="1" applyBorder="1"/>
    <xf numFmtId="0" fontId="5" fillId="0" borderId="0" xfId="0" applyFont="1" applyAlignment="1">
      <alignment horizontal="left"/>
    </xf>
    <xf numFmtId="0" fontId="8" fillId="0" borderId="0" xfId="0" applyFont="1"/>
    <xf numFmtId="4" fontId="13" fillId="0" borderId="0" xfId="0" applyNumberFormat="1" applyFont="1"/>
    <xf numFmtId="0" fontId="16" fillId="0" borderId="0" xfId="0" applyFont="1" applyAlignment="1">
      <alignment horizontal="center"/>
    </xf>
    <xf numFmtId="14" fontId="8" fillId="0" borderId="0" xfId="0" applyNumberFormat="1" applyFont="1"/>
    <xf numFmtId="4" fontId="8" fillId="0" borderId="0" xfId="0" applyNumberFormat="1" applyFont="1"/>
    <xf numFmtId="0" fontId="17" fillId="0" borderId="0" xfId="0" applyFont="1"/>
    <xf numFmtId="14" fontId="17" fillId="0" borderId="0" xfId="0" applyNumberFormat="1" applyFont="1"/>
    <xf numFmtId="4" fontId="17" fillId="0" borderId="0" xfId="0" applyNumberFormat="1" applyFont="1"/>
    <xf numFmtId="0" fontId="18" fillId="0" borderId="0" xfId="0" applyFont="1"/>
    <xf numFmtId="14" fontId="18" fillId="0" borderId="0" xfId="0" applyNumberFormat="1" applyFont="1"/>
    <xf numFmtId="4" fontId="18" fillId="0" borderId="0" xfId="0" applyNumberFormat="1" applyFont="1"/>
    <xf numFmtId="0" fontId="4" fillId="2" borderId="4" xfId="0" applyNumberFormat="1" applyFont="1" applyFill="1" applyBorder="1" applyAlignment="1">
      <alignment horizontal="center" vertical="center"/>
    </xf>
    <xf numFmtId="39" fontId="9" fillId="0" borderId="4" xfId="0" applyNumberFormat="1" applyFont="1" applyBorder="1" applyAlignment="1">
      <alignment horizontal="center" vertical="center"/>
    </xf>
    <xf numFmtId="39" fontId="4" fillId="2" borderId="4" xfId="0" applyNumberFormat="1" applyFont="1" applyFill="1" applyBorder="1" applyAlignment="1">
      <alignment horizontal="center" vertical="center"/>
    </xf>
    <xf numFmtId="4" fontId="9" fillId="0" borderId="0" xfId="0" applyNumberFormat="1" applyFont="1"/>
    <xf numFmtId="14" fontId="10" fillId="0" borderId="0" xfId="0" applyNumberFormat="1" applyFont="1"/>
    <xf numFmtId="4" fontId="10" fillId="0" borderId="0" xfId="0" applyNumberFormat="1" applyFont="1"/>
    <xf numFmtId="0" fontId="19" fillId="0" borderId="0" xfId="0" applyFont="1"/>
    <xf numFmtId="14" fontId="19" fillId="0" borderId="0" xfId="0" applyNumberFormat="1" applyFont="1"/>
    <xf numFmtId="4" fontId="19" fillId="0" borderId="0" xfId="0" applyNumberFormat="1" applyFont="1"/>
    <xf numFmtId="4" fontId="20" fillId="0" borderId="0" xfId="0" applyNumberFormat="1" applyFont="1"/>
    <xf numFmtId="0" fontId="21" fillId="0" borderId="0" xfId="0" applyFont="1"/>
    <xf numFmtId="14" fontId="21" fillId="0" borderId="0" xfId="0" applyNumberFormat="1" applyFont="1"/>
    <xf numFmtId="4" fontId="21" fillId="0" borderId="0" xfId="0" applyNumberFormat="1" applyFont="1"/>
    <xf numFmtId="4" fontId="22" fillId="0" borderId="0" xfId="0" applyNumberFormat="1" applyFont="1"/>
    <xf numFmtId="0" fontId="13" fillId="0" borderId="0" xfId="0" applyFont="1"/>
    <xf numFmtId="14" fontId="13" fillId="0" borderId="0" xfId="0" applyNumberFormat="1" applyFont="1"/>
    <xf numFmtId="0" fontId="23" fillId="0" borderId="0" xfId="0" applyFont="1"/>
    <xf numFmtId="14" fontId="23" fillId="0" borderId="0" xfId="0" applyNumberFormat="1" applyFont="1"/>
    <xf numFmtId="4" fontId="23" fillId="0" borderId="0" xfId="0" applyNumberFormat="1" applyFont="1"/>
    <xf numFmtId="4" fontId="0" fillId="0" borderId="0" xfId="0" applyNumberFormat="1"/>
    <xf numFmtId="0" fontId="24" fillId="0" borderId="0" xfId="0" applyFont="1"/>
    <xf numFmtId="14" fontId="24" fillId="0" borderId="0" xfId="0" applyNumberFormat="1" applyFont="1"/>
    <xf numFmtId="4" fontId="24" fillId="0" borderId="0" xfId="0" applyNumberFormat="1" applyFont="1"/>
    <xf numFmtId="4" fontId="9" fillId="0" borderId="10" xfId="0" applyNumberFormat="1" applyFont="1" applyBorder="1"/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1" fillId="0" borderId="0" xfId="0" applyFont="1" applyAlignment="1">
      <alignment wrapText="1"/>
    </xf>
    <xf numFmtId="0" fontId="3" fillId="0" borderId="4" xfId="0" applyFont="1" applyFill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workbookViewId="0">
      <selection activeCell="J12" sqref="J12"/>
    </sheetView>
  </sheetViews>
  <sheetFormatPr defaultRowHeight="15" x14ac:dyDescent="0.25"/>
  <cols>
    <col min="1" max="1" width="20.140625" bestFit="1" customWidth="1"/>
    <col min="2" max="2" width="11.5703125" customWidth="1"/>
    <col min="3" max="3" width="16.5703125" customWidth="1"/>
    <col min="4" max="4" width="15" customWidth="1"/>
    <col min="5" max="5" width="15.28515625" customWidth="1"/>
    <col min="6" max="6" width="13" customWidth="1"/>
    <col min="7" max="7" width="5.42578125" customWidth="1"/>
    <col min="8" max="8" width="17.42578125" customWidth="1"/>
    <col min="9" max="9" width="5.28515625" customWidth="1"/>
    <col min="257" max="257" width="20.140625" bestFit="1" customWidth="1"/>
    <col min="258" max="258" width="11.5703125" customWidth="1"/>
    <col min="259" max="259" width="16.5703125" customWidth="1"/>
    <col min="260" max="260" width="15" customWidth="1"/>
    <col min="261" max="261" width="15.28515625" customWidth="1"/>
    <col min="262" max="262" width="13" customWidth="1"/>
    <col min="263" max="263" width="5.42578125" customWidth="1"/>
    <col min="264" max="264" width="17.42578125" customWidth="1"/>
    <col min="265" max="265" width="5.28515625" customWidth="1"/>
    <col min="513" max="513" width="20.140625" bestFit="1" customWidth="1"/>
    <col min="514" max="514" width="11.5703125" customWidth="1"/>
    <col min="515" max="515" width="16.5703125" customWidth="1"/>
    <col min="516" max="516" width="15" customWidth="1"/>
    <col min="517" max="517" width="15.28515625" customWidth="1"/>
    <col min="518" max="518" width="13" customWidth="1"/>
    <col min="519" max="519" width="5.42578125" customWidth="1"/>
    <col min="520" max="520" width="17.42578125" customWidth="1"/>
    <col min="521" max="521" width="5.28515625" customWidth="1"/>
    <col min="769" max="769" width="20.140625" bestFit="1" customWidth="1"/>
    <col min="770" max="770" width="11.5703125" customWidth="1"/>
    <col min="771" max="771" width="16.5703125" customWidth="1"/>
    <col min="772" max="772" width="15" customWidth="1"/>
    <col min="773" max="773" width="15.28515625" customWidth="1"/>
    <col min="774" max="774" width="13" customWidth="1"/>
    <col min="775" max="775" width="5.42578125" customWidth="1"/>
    <col min="776" max="776" width="17.42578125" customWidth="1"/>
    <col min="777" max="777" width="5.28515625" customWidth="1"/>
    <col min="1025" max="1025" width="20.140625" bestFit="1" customWidth="1"/>
    <col min="1026" max="1026" width="11.5703125" customWidth="1"/>
    <col min="1027" max="1027" width="16.5703125" customWidth="1"/>
    <col min="1028" max="1028" width="15" customWidth="1"/>
    <col min="1029" max="1029" width="15.28515625" customWidth="1"/>
    <col min="1030" max="1030" width="13" customWidth="1"/>
    <col min="1031" max="1031" width="5.42578125" customWidth="1"/>
    <col min="1032" max="1032" width="17.42578125" customWidth="1"/>
    <col min="1033" max="1033" width="5.28515625" customWidth="1"/>
    <col min="1281" max="1281" width="20.140625" bestFit="1" customWidth="1"/>
    <col min="1282" max="1282" width="11.5703125" customWidth="1"/>
    <col min="1283" max="1283" width="16.5703125" customWidth="1"/>
    <col min="1284" max="1284" width="15" customWidth="1"/>
    <col min="1285" max="1285" width="15.28515625" customWidth="1"/>
    <col min="1286" max="1286" width="13" customWidth="1"/>
    <col min="1287" max="1287" width="5.42578125" customWidth="1"/>
    <col min="1288" max="1288" width="17.42578125" customWidth="1"/>
    <col min="1289" max="1289" width="5.28515625" customWidth="1"/>
    <col min="1537" max="1537" width="20.140625" bestFit="1" customWidth="1"/>
    <col min="1538" max="1538" width="11.5703125" customWidth="1"/>
    <col min="1539" max="1539" width="16.5703125" customWidth="1"/>
    <col min="1540" max="1540" width="15" customWidth="1"/>
    <col min="1541" max="1541" width="15.28515625" customWidth="1"/>
    <col min="1542" max="1542" width="13" customWidth="1"/>
    <col min="1543" max="1543" width="5.42578125" customWidth="1"/>
    <col min="1544" max="1544" width="17.42578125" customWidth="1"/>
    <col min="1545" max="1545" width="5.28515625" customWidth="1"/>
    <col min="1793" max="1793" width="20.140625" bestFit="1" customWidth="1"/>
    <col min="1794" max="1794" width="11.5703125" customWidth="1"/>
    <col min="1795" max="1795" width="16.5703125" customWidth="1"/>
    <col min="1796" max="1796" width="15" customWidth="1"/>
    <col min="1797" max="1797" width="15.28515625" customWidth="1"/>
    <col min="1798" max="1798" width="13" customWidth="1"/>
    <col min="1799" max="1799" width="5.42578125" customWidth="1"/>
    <col min="1800" max="1800" width="17.42578125" customWidth="1"/>
    <col min="1801" max="1801" width="5.28515625" customWidth="1"/>
    <col min="2049" max="2049" width="20.140625" bestFit="1" customWidth="1"/>
    <col min="2050" max="2050" width="11.5703125" customWidth="1"/>
    <col min="2051" max="2051" width="16.5703125" customWidth="1"/>
    <col min="2052" max="2052" width="15" customWidth="1"/>
    <col min="2053" max="2053" width="15.28515625" customWidth="1"/>
    <col min="2054" max="2054" width="13" customWidth="1"/>
    <col min="2055" max="2055" width="5.42578125" customWidth="1"/>
    <col min="2056" max="2056" width="17.42578125" customWidth="1"/>
    <col min="2057" max="2057" width="5.28515625" customWidth="1"/>
    <col min="2305" max="2305" width="20.140625" bestFit="1" customWidth="1"/>
    <col min="2306" max="2306" width="11.5703125" customWidth="1"/>
    <col min="2307" max="2307" width="16.5703125" customWidth="1"/>
    <col min="2308" max="2308" width="15" customWidth="1"/>
    <col min="2309" max="2309" width="15.28515625" customWidth="1"/>
    <col min="2310" max="2310" width="13" customWidth="1"/>
    <col min="2311" max="2311" width="5.42578125" customWidth="1"/>
    <col min="2312" max="2312" width="17.42578125" customWidth="1"/>
    <col min="2313" max="2313" width="5.28515625" customWidth="1"/>
    <col min="2561" max="2561" width="20.140625" bestFit="1" customWidth="1"/>
    <col min="2562" max="2562" width="11.5703125" customWidth="1"/>
    <col min="2563" max="2563" width="16.5703125" customWidth="1"/>
    <col min="2564" max="2564" width="15" customWidth="1"/>
    <col min="2565" max="2565" width="15.28515625" customWidth="1"/>
    <col min="2566" max="2566" width="13" customWidth="1"/>
    <col min="2567" max="2567" width="5.42578125" customWidth="1"/>
    <col min="2568" max="2568" width="17.42578125" customWidth="1"/>
    <col min="2569" max="2569" width="5.28515625" customWidth="1"/>
    <col min="2817" max="2817" width="20.140625" bestFit="1" customWidth="1"/>
    <col min="2818" max="2818" width="11.5703125" customWidth="1"/>
    <col min="2819" max="2819" width="16.5703125" customWidth="1"/>
    <col min="2820" max="2820" width="15" customWidth="1"/>
    <col min="2821" max="2821" width="15.28515625" customWidth="1"/>
    <col min="2822" max="2822" width="13" customWidth="1"/>
    <col min="2823" max="2823" width="5.42578125" customWidth="1"/>
    <col min="2824" max="2824" width="17.42578125" customWidth="1"/>
    <col min="2825" max="2825" width="5.28515625" customWidth="1"/>
    <col min="3073" max="3073" width="20.140625" bestFit="1" customWidth="1"/>
    <col min="3074" max="3074" width="11.5703125" customWidth="1"/>
    <col min="3075" max="3075" width="16.5703125" customWidth="1"/>
    <col min="3076" max="3076" width="15" customWidth="1"/>
    <col min="3077" max="3077" width="15.28515625" customWidth="1"/>
    <col min="3078" max="3078" width="13" customWidth="1"/>
    <col min="3079" max="3079" width="5.42578125" customWidth="1"/>
    <col min="3080" max="3080" width="17.42578125" customWidth="1"/>
    <col min="3081" max="3081" width="5.28515625" customWidth="1"/>
    <col min="3329" max="3329" width="20.140625" bestFit="1" customWidth="1"/>
    <col min="3330" max="3330" width="11.5703125" customWidth="1"/>
    <col min="3331" max="3331" width="16.5703125" customWidth="1"/>
    <col min="3332" max="3332" width="15" customWidth="1"/>
    <col min="3333" max="3333" width="15.28515625" customWidth="1"/>
    <col min="3334" max="3334" width="13" customWidth="1"/>
    <col min="3335" max="3335" width="5.42578125" customWidth="1"/>
    <col min="3336" max="3336" width="17.42578125" customWidth="1"/>
    <col min="3337" max="3337" width="5.28515625" customWidth="1"/>
    <col min="3585" max="3585" width="20.140625" bestFit="1" customWidth="1"/>
    <col min="3586" max="3586" width="11.5703125" customWidth="1"/>
    <col min="3587" max="3587" width="16.5703125" customWidth="1"/>
    <col min="3588" max="3588" width="15" customWidth="1"/>
    <col min="3589" max="3589" width="15.28515625" customWidth="1"/>
    <col min="3590" max="3590" width="13" customWidth="1"/>
    <col min="3591" max="3591" width="5.42578125" customWidth="1"/>
    <col min="3592" max="3592" width="17.42578125" customWidth="1"/>
    <col min="3593" max="3593" width="5.28515625" customWidth="1"/>
    <col min="3841" max="3841" width="20.140625" bestFit="1" customWidth="1"/>
    <col min="3842" max="3842" width="11.5703125" customWidth="1"/>
    <col min="3843" max="3843" width="16.5703125" customWidth="1"/>
    <col min="3844" max="3844" width="15" customWidth="1"/>
    <col min="3845" max="3845" width="15.28515625" customWidth="1"/>
    <col min="3846" max="3846" width="13" customWidth="1"/>
    <col min="3847" max="3847" width="5.42578125" customWidth="1"/>
    <col min="3848" max="3848" width="17.42578125" customWidth="1"/>
    <col min="3849" max="3849" width="5.28515625" customWidth="1"/>
    <col min="4097" max="4097" width="20.140625" bestFit="1" customWidth="1"/>
    <col min="4098" max="4098" width="11.5703125" customWidth="1"/>
    <col min="4099" max="4099" width="16.5703125" customWidth="1"/>
    <col min="4100" max="4100" width="15" customWidth="1"/>
    <col min="4101" max="4101" width="15.28515625" customWidth="1"/>
    <col min="4102" max="4102" width="13" customWidth="1"/>
    <col min="4103" max="4103" width="5.42578125" customWidth="1"/>
    <col min="4104" max="4104" width="17.42578125" customWidth="1"/>
    <col min="4105" max="4105" width="5.28515625" customWidth="1"/>
    <col min="4353" max="4353" width="20.140625" bestFit="1" customWidth="1"/>
    <col min="4354" max="4354" width="11.5703125" customWidth="1"/>
    <col min="4355" max="4355" width="16.5703125" customWidth="1"/>
    <col min="4356" max="4356" width="15" customWidth="1"/>
    <col min="4357" max="4357" width="15.28515625" customWidth="1"/>
    <col min="4358" max="4358" width="13" customWidth="1"/>
    <col min="4359" max="4359" width="5.42578125" customWidth="1"/>
    <col min="4360" max="4360" width="17.42578125" customWidth="1"/>
    <col min="4361" max="4361" width="5.28515625" customWidth="1"/>
    <col min="4609" max="4609" width="20.140625" bestFit="1" customWidth="1"/>
    <col min="4610" max="4610" width="11.5703125" customWidth="1"/>
    <col min="4611" max="4611" width="16.5703125" customWidth="1"/>
    <col min="4612" max="4612" width="15" customWidth="1"/>
    <col min="4613" max="4613" width="15.28515625" customWidth="1"/>
    <col min="4614" max="4614" width="13" customWidth="1"/>
    <col min="4615" max="4615" width="5.42578125" customWidth="1"/>
    <col min="4616" max="4616" width="17.42578125" customWidth="1"/>
    <col min="4617" max="4617" width="5.28515625" customWidth="1"/>
    <col min="4865" max="4865" width="20.140625" bestFit="1" customWidth="1"/>
    <col min="4866" max="4866" width="11.5703125" customWidth="1"/>
    <col min="4867" max="4867" width="16.5703125" customWidth="1"/>
    <col min="4868" max="4868" width="15" customWidth="1"/>
    <col min="4869" max="4869" width="15.28515625" customWidth="1"/>
    <col min="4870" max="4870" width="13" customWidth="1"/>
    <col min="4871" max="4871" width="5.42578125" customWidth="1"/>
    <col min="4872" max="4872" width="17.42578125" customWidth="1"/>
    <col min="4873" max="4873" width="5.28515625" customWidth="1"/>
    <col min="5121" max="5121" width="20.140625" bestFit="1" customWidth="1"/>
    <col min="5122" max="5122" width="11.5703125" customWidth="1"/>
    <col min="5123" max="5123" width="16.5703125" customWidth="1"/>
    <col min="5124" max="5124" width="15" customWidth="1"/>
    <col min="5125" max="5125" width="15.28515625" customWidth="1"/>
    <col min="5126" max="5126" width="13" customWidth="1"/>
    <col min="5127" max="5127" width="5.42578125" customWidth="1"/>
    <col min="5128" max="5128" width="17.42578125" customWidth="1"/>
    <col min="5129" max="5129" width="5.28515625" customWidth="1"/>
    <col min="5377" max="5377" width="20.140625" bestFit="1" customWidth="1"/>
    <col min="5378" max="5378" width="11.5703125" customWidth="1"/>
    <col min="5379" max="5379" width="16.5703125" customWidth="1"/>
    <col min="5380" max="5380" width="15" customWidth="1"/>
    <col min="5381" max="5381" width="15.28515625" customWidth="1"/>
    <col min="5382" max="5382" width="13" customWidth="1"/>
    <col min="5383" max="5383" width="5.42578125" customWidth="1"/>
    <col min="5384" max="5384" width="17.42578125" customWidth="1"/>
    <col min="5385" max="5385" width="5.28515625" customWidth="1"/>
    <col min="5633" max="5633" width="20.140625" bestFit="1" customWidth="1"/>
    <col min="5634" max="5634" width="11.5703125" customWidth="1"/>
    <col min="5635" max="5635" width="16.5703125" customWidth="1"/>
    <col min="5636" max="5636" width="15" customWidth="1"/>
    <col min="5637" max="5637" width="15.28515625" customWidth="1"/>
    <col min="5638" max="5638" width="13" customWidth="1"/>
    <col min="5639" max="5639" width="5.42578125" customWidth="1"/>
    <col min="5640" max="5640" width="17.42578125" customWidth="1"/>
    <col min="5641" max="5641" width="5.28515625" customWidth="1"/>
    <col min="5889" max="5889" width="20.140625" bestFit="1" customWidth="1"/>
    <col min="5890" max="5890" width="11.5703125" customWidth="1"/>
    <col min="5891" max="5891" width="16.5703125" customWidth="1"/>
    <col min="5892" max="5892" width="15" customWidth="1"/>
    <col min="5893" max="5893" width="15.28515625" customWidth="1"/>
    <col min="5894" max="5894" width="13" customWidth="1"/>
    <col min="5895" max="5895" width="5.42578125" customWidth="1"/>
    <col min="5896" max="5896" width="17.42578125" customWidth="1"/>
    <col min="5897" max="5897" width="5.28515625" customWidth="1"/>
    <col min="6145" max="6145" width="20.140625" bestFit="1" customWidth="1"/>
    <col min="6146" max="6146" width="11.5703125" customWidth="1"/>
    <col min="6147" max="6147" width="16.5703125" customWidth="1"/>
    <col min="6148" max="6148" width="15" customWidth="1"/>
    <col min="6149" max="6149" width="15.28515625" customWidth="1"/>
    <col min="6150" max="6150" width="13" customWidth="1"/>
    <col min="6151" max="6151" width="5.42578125" customWidth="1"/>
    <col min="6152" max="6152" width="17.42578125" customWidth="1"/>
    <col min="6153" max="6153" width="5.28515625" customWidth="1"/>
    <col min="6401" max="6401" width="20.140625" bestFit="1" customWidth="1"/>
    <col min="6402" max="6402" width="11.5703125" customWidth="1"/>
    <col min="6403" max="6403" width="16.5703125" customWidth="1"/>
    <col min="6404" max="6404" width="15" customWidth="1"/>
    <col min="6405" max="6405" width="15.28515625" customWidth="1"/>
    <col min="6406" max="6406" width="13" customWidth="1"/>
    <col min="6407" max="6407" width="5.42578125" customWidth="1"/>
    <col min="6408" max="6408" width="17.42578125" customWidth="1"/>
    <col min="6409" max="6409" width="5.28515625" customWidth="1"/>
    <col min="6657" max="6657" width="20.140625" bestFit="1" customWidth="1"/>
    <col min="6658" max="6658" width="11.5703125" customWidth="1"/>
    <col min="6659" max="6659" width="16.5703125" customWidth="1"/>
    <col min="6660" max="6660" width="15" customWidth="1"/>
    <col min="6661" max="6661" width="15.28515625" customWidth="1"/>
    <col min="6662" max="6662" width="13" customWidth="1"/>
    <col min="6663" max="6663" width="5.42578125" customWidth="1"/>
    <col min="6664" max="6664" width="17.42578125" customWidth="1"/>
    <col min="6665" max="6665" width="5.28515625" customWidth="1"/>
    <col min="6913" max="6913" width="20.140625" bestFit="1" customWidth="1"/>
    <col min="6914" max="6914" width="11.5703125" customWidth="1"/>
    <col min="6915" max="6915" width="16.5703125" customWidth="1"/>
    <col min="6916" max="6916" width="15" customWidth="1"/>
    <col min="6917" max="6917" width="15.28515625" customWidth="1"/>
    <col min="6918" max="6918" width="13" customWidth="1"/>
    <col min="6919" max="6919" width="5.42578125" customWidth="1"/>
    <col min="6920" max="6920" width="17.42578125" customWidth="1"/>
    <col min="6921" max="6921" width="5.28515625" customWidth="1"/>
    <col min="7169" max="7169" width="20.140625" bestFit="1" customWidth="1"/>
    <col min="7170" max="7170" width="11.5703125" customWidth="1"/>
    <col min="7171" max="7171" width="16.5703125" customWidth="1"/>
    <col min="7172" max="7172" width="15" customWidth="1"/>
    <col min="7173" max="7173" width="15.28515625" customWidth="1"/>
    <col min="7174" max="7174" width="13" customWidth="1"/>
    <col min="7175" max="7175" width="5.42578125" customWidth="1"/>
    <col min="7176" max="7176" width="17.42578125" customWidth="1"/>
    <col min="7177" max="7177" width="5.28515625" customWidth="1"/>
    <col min="7425" max="7425" width="20.140625" bestFit="1" customWidth="1"/>
    <col min="7426" max="7426" width="11.5703125" customWidth="1"/>
    <col min="7427" max="7427" width="16.5703125" customWidth="1"/>
    <col min="7428" max="7428" width="15" customWidth="1"/>
    <col min="7429" max="7429" width="15.28515625" customWidth="1"/>
    <col min="7430" max="7430" width="13" customWidth="1"/>
    <col min="7431" max="7431" width="5.42578125" customWidth="1"/>
    <col min="7432" max="7432" width="17.42578125" customWidth="1"/>
    <col min="7433" max="7433" width="5.28515625" customWidth="1"/>
    <col min="7681" max="7681" width="20.140625" bestFit="1" customWidth="1"/>
    <col min="7682" max="7682" width="11.5703125" customWidth="1"/>
    <col min="7683" max="7683" width="16.5703125" customWidth="1"/>
    <col min="7684" max="7684" width="15" customWidth="1"/>
    <col min="7685" max="7685" width="15.28515625" customWidth="1"/>
    <col min="7686" max="7686" width="13" customWidth="1"/>
    <col min="7687" max="7687" width="5.42578125" customWidth="1"/>
    <col min="7688" max="7688" width="17.42578125" customWidth="1"/>
    <col min="7689" max="7689" width="5.28515625" customWidth="1"/>
    <col min="7937" max="7937" width="20.140625" bestFit="1" customWidth="1"/>
    <col min="7938" max="7938" width="11.5703125" customWidth="1"/>
    <col min="7939" max="7939" width="16.5703125" customWidth="1"/>
    <col min="7940" max="7940" width="15" customWidth="1"/>
    <col min="7941" max="7941" width="15.28515625" customWidth="1"/>
    <col min="7942" max="7942" width="13" customWidth="1"/>
    <col min="7943" max="7943" width="5.42578125" customWidth="1"/>
    <col min="7944" max="7944" width="17.42578125" customWidth="1"/>
    <col min="7945" max="7945" width="5.28515625" customWidth="1"/>
    <col min="8193" max="8193" width="20.140625" bestFit="1" customWidth="1"/>
    <col min="8194" max="8194" width="11.5703125" customWidth="1"/>
    <col min="8195" max="8195" width="16.5703125" customWidth="1"/>
    <col min="8196" max="8196" width="15" customWidth="1"/>
    <col min="8197" max="8197" width="15.28515625" customWidth="1"/>
    <col min="8198" max="8198" width="13" customWidth="1"/>
    <col min="8199" max="8199" width="5.42578125" customWidth="1"/>
    <col min="8200" max="8200" width="17.42578125" customWidth="1"/>
    <col min="8201" max="8201" width="5.28515625" customWidth="1"/>
    <col min="8449" max="8449" width="20.140625" bestFit="1" customWidth="1"/>
    <col min="8450" max="8450" width="11.5703125" customWidth="1"/>
    <col min="8451" max="8451" width="16.5703125" customWidth="1"/>
    <col min="8452" max="8452" width="15" customWidth="1"/>
    <col min="8453" max="8453" width="15.28515625" customWidth="1"/>
    <col min="8454" max="8454" width="13" customWidth="1"/>
    <col min="8455" max="8455" width="5.42578125" customWidth="1"/>
    <col min="8456" max="8456" width="17.42578125" customWidth="1"/>
    <col min="8457" max="8457" width="5.28515625" customWidth="1"/>
    <col min="8705" max="8705" width="20.140625" bestFit="1" customWidth="1"/>
    <col min="8706" max="8706" width="11.5703125" customWidth="1"/>
    <col min="8707" max="8707" width="16.5703125" customWidth="1"/>
    <col min="8708" max="8708" width="15" customWidth="1"/>
    <col min="8709" max="8709" width="15.28515625" customWidth="1"/>
    <col min="8710" max="8710" width="13" customWidth="1"/>
    <col min="8711" max="8711" width="5.42578125" customWidth="1"/>
    <col min="8712" max="8712" width="17.42578125" customWidth="1"/>
    <col min="8713" max="8713" width="5.28515625" customWidth="1"/>
    <col min="8961" max="8961" width="20.140625" bestFit="1" customWidth="1"/>
    <col min="8962" max="8962" width="11.5703125" customWidth="1"/>
    <col min="8963" max="8963" width="16.5703125" customWidth="1"/>
    <col min="8964" max="8964" width="15" customWidth="1"/>
    <col min="8965" max="8965" width="15.28515625" customWidth="1"/>
    <col min="8966" max="8966" width="13" customWidth="1"/>
    <col min="8967" max="8967" width="5.42578125" customWidth="1"/>
    <col min="8968" max="8968" width="17.42578125" customWidth="1"/>
    <col min="8969" max="8969" width="5.28515625" customWidth="1"/>
    <col min="9217" max="9217" width="20.140625" bestFit="1" customWidth="1"/>
    <col min="9218" max="9218" width="11.5703125" customWidth="1"/>
    <col min="9219" max="9219" width="16.5703125" customWidth="1"/>
    <col min="9220" max="9220" width="15" customWidth="1"/>
    <col min="9221" max="9221" width="15.28515625" customWidth="1"/>
    <col min="9222" max="9222" width="13" customWidth="1"/>
    <col min="9223" max="9223" width="5.42578125" customWidth="1"/>
    <col min="9224" max="9224" width="17.42578125" customWidth="1"/>
    <col min="9225" max="9225" width="5.28515625" customWidth="1"/>
    <col min="9473" max="9473" width="20.140625" bestFit="1" customWidth="1"/>
    <col min="9474" max="9474" width="11.5703125" customWidth="1"/>
    <col min="9475" max="9475" width="16.5703125" customWidth="1"/>
    <col min="9476" max="9476" width="15" customWidth="1"/>
    <col min="9477" max="9477" width="15.28515625" customWidth="1"/>
    <col min="9478" max="9478" width="13" customWidth="1"/>
    <col min="9479" max="9479" width="5.42578125" customWidth="1"/>
    <col min="9480" max="9480" width="17.42578125" customWidth="1"/>
    <col min="9481" max="9481" width="5.28515625" customWidth="1"/>
    <col min="9729" max="9729" width="20.140625" bestFit="1" customWidth="1"/>
    <col min="9730" max="9730" width="11.5703125" customWidth="1"/>
    <col min="9731" max="9731" width="16.5703125" customWidth="1"/>
    <col min="9732" max="9732" width="15" customWidth="1"/>
    <col min="9733" max="9733" width="15.28515625" customWidth="1"/>
    <col min="9734" max="9734" width="13" customWidth="1"/>
    <col min="9735" max="9735" width="5.42578125" customWidth="1"/>
    <col min="9736" max="9736" width="17.42578125" customWidth="1"/>
    <col min="9737" max="9737" width="5.28515625" customWidth="1"/>
    <col min="9985" max="9985" width="20.140625" bestFit="1" customWidth="1"/>
    <col min="9986" max="9986" width="11.5703125" customWidth="1"/>
    <col min="9987" max="9987" width="16.5703125" customWidth="1"/>
    <col min="9988" max="9988" width="15" customWidth="1"/>
    <col min="9989" max="9989" width="15.28515625" customWidth="1"/>
    <col min="9990" max="9990" width="13" customWidth="1"/>
    <col min="9991" max="9991" width="5.42578125" customWidth="1"/>
    <col min="9992" max="9992" width="17.42578125" customWidth="1"/>
    <col min="9993" max="9993" width="5.28515625" customWidth="1"/>
    <col min="10241" max="10241" width="20.140625" bestFit="1" customWidth="1"/>
    <col min="10242" max="10242" width="11.5703125" customWidth="1"/>
    <col min="10243" max="10243" width="16.5703125" customWidth="1"/>
    <col min="10244" max="10244" width="15" customWidth="1"/>
    <col min="10245" max="10245" width="15.28515625" customWidth="1"/>
    <col min="10246" max="10246" width="13" customWidth="1"/>
    <col min="10247" max="10247" width="5.42578125" customWidth="1"/>
    <col min="10248" max="10248" width="17.42578125" customWidth="1"/>
    <col min="10249" max="10249" width="5.28515625" customWidth="1"/>
    <col min="10497" max="10497" width="20.140625" bestFit="1" customWidth="1"/>
    <col min="10498" max="10498" width="11.5703125" customWidth="1"/>
    <col min="10499" max="10499" width="16.5703125" customWidth="1"/>
    <col min="10500" max="10500" width="15" customWidth="1"/>
    <col min="10501" max="10501" width="15.28515625" customWidth="1"/>
    <col min="10502" max="10502" width="13" customWidth="1"/>
    <col min="10503" max="10503" width="5.42578125" customWidth="1"/>
    <col min="10504" max="10504" width="17.42578125" customWidth="1"/>
    <col min="10505" max="10505" width="5.28515625" customWidth="1"/>
    <col min="10753" max="10753" width="20.140625" bestFit="1" customWidth="1"/>
    <col min="10754" max="10754" width="11.5703125" customWidth="1"/>
    <col min="10755" max="10755" width="16.5703125" customWidth="1"/>
    <col min="10756" max="10756" width="15" customWidth="1"/>
    <col min="10757" max="10757" width="15.28515625" customWidth="1"/>
    <col min="10758" max="10758" width="13" customWidth="1"/>
    <col min="10759" max="10759" width="5.42578125" customWidth="1"/>
    <col min="10760" max="10760" width="17.42578125" customWidth="1"/>
    <col min="10761" max="10761" width="5.28515625" customWidth="1"/>
    <col min="11009" max="11009" width="20.140625" bestFit="1" customWidth="1"/>
    <col min="11010" max="11010" width="11.5703125" customWidth="1"/>
    <col min="11011" max="11011" width="16.5703125" customWidth="1"/>
    <col min="11012" max="11012" width="15" customWidth="1"/>
    <col min="11013" max="11013" width="15.28515625" customWidth="1"/>
    <col min="11014" max="11014" width="13" customWidth="1"/>
    <col min="11015" max="11015" width="5.42578125" customWidth="1"/>
    <col min="11016" max="11016" width="17.42578125" customWidth="1"/>
    <col min="11017" max="11017" width="5.28515625" customWidth="1"/>
    <col min="11265" max="11265" width="20.140625" bestFit="1" customWidth="1"/>
    <col min="11266" max="11266" width="11.5703125" customWidth="1"/>
    <col min="11267" max="11267" width="16.5703125" customWidth="1"/>
    <col min="11268" max="11268" width="15" customWidth="1"/>
    <col min="11269" max="11269" width="15.28515625" customWidth="1"/>
    <col min="11270" max="11270" width="13" customWidth="1"/>
    <col min="11271" max="11271" width="5.42578125" customWidth="1"/>
    <col min="11272" max="11272" width="17.42578125" customWidth="1"/>
    <col min="11273" max="11273" width="5.28515625" customWidth="1"/>
    <col min="11521" max="11521" width="20.140625" bestFit="1" customWidth="1"/>
    <col min="11522" max="11522" width="11.5703125" customWidth="1"/>
    <col min="11523" max="11523" width="16.5703125" customWidth="1"/>
    <col min="11524" max="11524" width="15" customWidth="1"/>
    <col min="11525" max="11525" width="15.28515625" customWidth="1"/>
    <col min="11526" max="11526" width="13" customWidth="1"/>
    <col min="11527" max="11527" width="5.42578125" customWidth="1"/>
    <col min="11528" max="11528" width="17.42578125" customWidth="1"/>
    <col min="11529" max="11529" width="5.28515625" customWidth="1"/>
    <col min="11777" max="11777" width="20.140625" bestFit="1" customWidth="1"/>
    <col min="11778" max="11778" width="11.5703125" customWidth="1"/>
    <col min="11779" max="11779" width="16.5703125" customWidth="1"/>
    <col min="11780" max="11780" width="15" customWidth="1"/>
    <col min="11781" max="11781" width="15.28515625" customWidth="1"/>
    <col min="11782" max="11782" width="13" customWidth="1"/>
    <col min="11783" max="11783" width="5.42578125" customWidth="1"/>
    <col min="11784" max="11784" width="17.42578125" customWidth="1"/>
    <col min="11785" max="11785" width="5.28515625" customWidth="1"/>
    <col min="12033" max="12033" width="20.140625" bestFit="1" customWidth="1"/>
    <col min="12034" max="12034" width="11.5703125" customWidth="1"/>
    <col min="12035" max="12035" width="16.5703125" customWidth="1"/>
    <col min="12036" max="12036" width="15" customWidth="1"/>
    <col min="12037" max="12037" width="15.28515625" customWidth="1"/>
    <col min="12038" max="12038" width="13" customWidth="1"/>
    <col min="12039" max="12039" width="5.42578125" customWidth="1"/>
    <col min="12040" max="12040" width="17.42578125" customWidth="1"/>
    <col min="12041" max="12041" width="5.28515625" customWidth="1"/>
    <col min="12289" max="12289" width="20.140625" bestFit="1" customWidth="1"/>
    <col min="12290" max="12290" width="11.5703125" customWidth="1"/>
    <col min="12291" max="12291" width="16.5703125" customWidth="1"/>
    <col min="12292" max="12292" width="15" customWidth="1"/>
    <col min="12293" max="12293" width="15.28515625" customWidth="1"/>
    <col min="12294" max="12294" width="13" customWidth="1"/>
    <col min="12295" max="12295" width="5.42578125" customWidth="1"/>
    <col min="12296" max="12296" width="17.42578125" customWidth="1"/>
    <col min="12297" max="12297" width="5.28515625" customWidth="1"/>
    <col min="12545" max="12545" width="20.140625" bestFit="1" customWidth="1"/>
    <col min="12546" max="12546" width="11.5703125" customWidth="1"/>
    <col min="12547" max="12547" width="16.5703125" customWidth="1"/>
    <col min="12548" max="12548" width="15" customWidth="1"/>
    <col min="12549" max="12549" width="15.28515625" customWidth="1"/>
    <col min="12550" max="12550" width="13" customWidth="1"/>
    <col min="12551" max="12551" width="5.42578125" customWidth="1"/>
    <col min="12552" max="12552" width="17.42578125" customWidth="1"/>
    <col min="12553" max="12553" width="5.28515625" customWidth="1"/>
    <col min="12801" max="12801" width="20.140625" bestFit="1" customWidth="1"/>
    <col min="12802" max="12802" width="11.5703125" customWidth="1"/>
    <col min="12803" max="12803" width="16.5703125" customWidth="1"/>
    <col min="12804" max="12804" width="15" customWidth="1"/>
    <col min="12805" max="12805" width="15.28515625" customWidth="1"/>
    <col min="12806" max="12806" width="13" customWidth="1"/>
    <col min="12807" max="12807" width="5.42578125" customWidth="1"/>
    <col min="12808" max="12808" width="17.42578125" customWidth="1"/>
    <col min="12809" max="12809" width="5.28515625" customWidth="1"/>
    <col min="13057" max="13057" width="20.140625" bestFit="1" customWidth="1"/>
    <col min="13058" max="13058" width="11.5703125" customWidth="1"/>
    <col min="13059" max="13059" width="16.5703125" customWidth="1"/>
    <col min="13060" max="13060" width="15" customWidth="1"/>
    <col min="13061" max="13061" width="15.28515625" customWidth="1"/>
    <col min="13062" max="13062" width="13" customWidth="1"/>
    <col min="13063" max="13063" width="5.42578125" customWidth="1"/>
    <col min="13064" max="13064" width="17.42578125" customWidth="1"/>
    <col min="13065" max="13065" width="5.28515625" customWidth="1"/>
    <col min="13313" max="13313" width="20.140625" bestFit="1" customWidth="1"/>
    <col min="13314" max="13314" width="11.5703125" customWidth="1"/>
    <col min="13315" max="13315" width="16.5703125" customWidth="1"/>
    <col min="13316" max="13316" width="15" customWidth="1"/>
    <col min="13317" max="13317" width="15.28515625" customWidth="1"/>
    <col min="13318" max="13318" width="13" customWidth="1"/>
    <col min="13319" max="13319" width="5.42578125" customWidth="1"/>
    <col min="13320" max="13320" width="17.42578125" customWidth="1"/>
    <col min="13321" max="13321" width="5.28515625" customWidth="1"/>
    <col min="13569" max="13569" width="20.140625" bestFit="1" customWidth="1"/>
    <col min="13570" max="13570" width="11.5703125" customWidth="1"/>
    <col min="13571" max="13571" width="16.5703125" customWidth="1"/>
    <col min="13572" max="13572" width="15" customWidth="1"/>
    <col min="13573" max="13573" width="15.28515625" customWidth="1"/>
    <col min="13574" max="13574" width="13" customWidth="1"/>
    <col min="13575" max="13575" width="5.42578125" customWidth="1"/>
    <col min="13576" max="13576" width="17.42578125" customWidth="1"/>
    <col min="13577" max="13577" width="5.28515625" customWidth="1"/>
    <col min="13825" max="13825" width="20.140625" bestFit="1" customWidth="1"/>
    <col min="13826" max="13826" width="11.5703125" customWidth="1"/>
    <col min="13827" max="13827" width="16.5703125" customWidth="1"/>
    <col min="13828" max="13828" width="15" customWidth="1"/>
    <col min="13829" max="13829" width="15.28515625" customWidth="1"/>
    <col min="13830" max="13830" width="13" customWidth="1"/>
    <col min="13831" max="13831" width="5.42578125" customWidth="1"/>
    <col min="13832" max="13832" width="17.42578125" customWidth="1"/>
    <col min="13833" max="13833" width="5.28515625" customWidth="1"/>
    <col min="14081" max="14081" width="20.140625" bestFit="1" customWidth="1"/>
    <col min="14082" max="14082" width="11.5703125" customWidth="1"/>
    <col min="14083" max="14083" width="16.5703125" customWidth="1"/>
    <col min="14084" max="14084" width="15" customWidth="1"/>
    <col min="14085" max="14085" width="15.28515625" customWidth="1"/>
    <col min="14086" max="14086" width="13" customWidth="1"/>
    <col min="14087" max="14087" width="5.42578125" customWidth="1"/>
    <col min="14088" max="14088" width="17.42578125" customWidth="1"/>
    <col min="14089" max="14089" width="5.28515625" customWidth="1"/>
    <col min="14337" max="14337" width="20.140625" bestFit="1" customWidth="1"/>
    <col min="14338" max="14338" width="11.5703125" customWidth="1"/>
    <col min="14339" max="14339" width="16.5703125" customWidth="1"/>
    <col min="14340" max="14340" width="15" customWidth="1"/>
    <col min="14341" max="14341" width="15.28515625" customWidth="1"/>
    <col min="14342" max="14342" width="13" customWidth="1"/>
    <col min="14343" max="14343" width="5.42578125" customWidth="1"/>
    <col min="14344" max="14344" width="17.42578125" customWidth="1"/>
    <col min="14345" max="14345" width="5.28515625" customWidth="1"/>
    <col min="14593" max="14593" width="20.140625" bestFit="1" customWidth="1"/>
    <col min="14594" max="14594" width="11.5703125" customWidth="1"/>
    <col min="14595" max="14595" width="16.5703125" customWidth="1"/>
    <col min="14596" max="14596" width="15" customWidth="1"/>
    <col min="14597" max="14597" width="15.28515625" customWidth="1"/>
    <col min="14598" max="14598" width="13" customWidth="1"/>
    <col min="14599" max="14599" width="5.42578125" customWidth="1"/>
    <col min="14600" max="14600" width="17.42578125" customWidth="1"/>
    <col min="14601" max="14601" width="5.28515625" customWidth="1"/>
    <col min="14849" max="14849" width="20.140625" bestFit="1" customWidth="1"/>
    <col min="14850" max="14850" width="11.5703125" customWidth="1"/>
    <col min="14851" max="14851" width="16.5703125" customWidth="1"/>
    <col min="14852" max="14852" width="15" customWidth="1"/>
    <col min="14853" max="14853" width="15.28515625" customWidth="1"/>
    <col min="14854" max="14854" width="13" customWidth="1"/>
    <col min="14855" max="14855" width="5.42578125" customWidth="1"/>
    <col min="14856" max="14856" width="17.42578125" customWidth="1"/>
    <col min="14857" max="14857" width="5.28515625" customWidth="1"/>
    <col min="15105" max="15105" width="20.140625" bestFit="1" customWidth="1"/>
    <col min="15106" max="15106" width="11.5703125" customWidth="1"/>
    <col min="15107" max="15107" width="16.5703125" customWidth="1"/>
    <col min="15108" max="15108" width="15" customWidth="1"/>
    <col min="15109" max="15109" width="15.28515625" customWidth="1"/>
    <col min="15110" max="15110" width="13" customWidth="1"/>
    <col min="15111" max="15111" width="5.42578125" customWidth="1"/>
    <col min="15112" max="15112" width="17.42578125" customWidth="1"/>
    <col min="15113" max="15113" width="5.28515625" customWidth="1"/>
    <col min="15361" max="15361" width="20.140625" bestFit="1" customWidth="1"/>
    <col min="15362" max="15362" width="11.5703125" customWidth="1"/>
    <col min="15363" max="15363" width="16.5703125" customWidth="1"/>
    <col min="15364" max="15364" width="15" customWidth="1"/>
    <col min="15365" max="15365" width="15.28515625" customWidth="1"/>
    <col min="15366" max="15366" width="13" customWidth="1"/>
    <col min="15367" max="15367" width="5.42578125" customWidth="1"/>
    <col min="15368" max="15368" width="17.42578125" customWidth="1"/>
    <col min="15369" max="15369" width="5.28515625" customWidth="1"/>
    <col min="15617" max="15617" width="20.140625" bestFit="1" customWidth="1"/>
    <col min="15618" max="15618" width="11.5703125" customWidth="1"/>
    <col min="15619" max="15619" width="16.5703125" customWidth="1"/>
    <col min="15620" max="15620" width="15" customWidth="1"/>
    <col min="15621" max="15621" width="15.28515625" customWidth="1"/>
    <col min="15622" max="15622" width="13" customWidth="1"/>
    <col min="15623" max="15623" width="5.42578125" customWidth="1"/>
    <col min="15624" max="15624" width="17.42578125" customWidth="1"/>
    <col min="15625" max="15625" width="5.28515625" customWidth="1"/>
    <col min="15873" max="15873" width="20.140625" bestFit="1" customWidth="1"/>
    <col min="15874" max="15874" width="11.5703125" customWidth="1"/>
    <col min="15875" max="15875" width="16.5703125" customWidth="1"/>
    <col min="15876" max="15876" width="15" customWidth="1"/>
    <col min="15877" max="15877" width="15.28515625" customWidth="1"/>
    <col min="15878" max="15878" width="13" customWidth="1"/>
    <col min="15879" max="15879" width="5.42578125" customWidth="1"/>
    <col min="15880" max="15880" width="17.42578125" customWidth="1"/>
    <col min="15881" max="15881" width="5.28515625" customWidth="1"/>
    <col min="16129" max="16129" width="20.140625" bestFit="1" customWidth="1"/>
    <col min="16130" max="16130" width="11.5703125" customWidth="1"/>
    <col min="16131" max="16131" width="16.5703125" customWidth="1"/>
    <col min="16132" max="16132" width="15" customWidth="1"/>
    <col min="16133" max="16133" width="15.28515625" customWidth="1"/>
    <col min="16134" max="16134" width="13" customWidth="1"/>
    <col min="16135" max="16135" width="5.42578125" customWidth="1"/>
    <col min="16136" max="16136" width="17.42578125" customWidth="1"/>
    <col min="16137" max="16137" width="5.28515625" customWidth="1"/>
  </cols>
  <sheetData>
    <row r="1" spans="1:18" ht="32.25" customHeight="1" x14ac:dyDescent="0.25">
      <c r="A1" s="96" t="s">
        <v>0</v>
      </c>
      <c r="B1" s="97"/>
      <c r="C1" s="97"/>
      <c r="D1" s="97"/>
      <c r="E1" s="97"/>
      <c r="F1" s="97"/>
      <c r="G1" s="97"/>
      <c r="H1" s="97"/>
      <c r="I1" s="98"/>
      <c r="J1" s="1"/>
    </row>
    <row r="2" spans="1:18" s="8" customFormat="1" ht="32.25" customHeight="1" x14ac:dyDescent="0.25">
      <c r="A2" s="2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3" t="s">
        <v>7</v>
      </c>
      <c r="H2" s="4" t="s">
        <v>8</v>
      </c>
      <c r="I2" s="7" t="s">
        <v>9</v>
      </c>
    </row>
    <row r="3" spans="1:18" ht="32.25" customHeight="1" x14ac:dyDescent="0.25">
      <c r="A3" s="9" t="s">
        <v>10</v>
      </c>
      <c r="B3" s="10" t="s">
        <v>11</v>
      </c>
      <c r="C3" s="11">
        <v>43928.81</v>
      </c>
      <c r="D3" s="12">
        <v>42790.01</v>
      </c>
      <c r="E3" s="13">
        <f>+D3*10.47%</f>
        <v>4480.114047</v>
      </c>
      <c r="F3" s="12">
        <v>4465.8100000000004</v>
      </c>
      <c r="G3" s="14"/>
      <c r="H3" s="14">
        <f t="shared" ref="H3:H8" si="0">C3+D3+F3</f>
        <v>91184.63</v>
      </c>
      <c r="I3" s="15" t="s">
        <v>12</v>
      </c>
      <c r="J3" s="16"/>
    </row>
    <row r="4" spans="1:18" ht="32.25" customHeight="1" x14ac:dyDescent="0.25">
      <c r="A4" s="9" t="s">
        <v>13</v>
      </c>
      <c r="B4" s="10" t="s">
        <v>11</v>
      </c>
      <c r="C4" s="11">
        <v>43928.81</v>
      </c>
      <c r="D4" s="17">
        <v>36956.18</v>
      </c>
      <c r="E4" s="18">
        <f>D4*10.47/100</f>
        <v>3869.3120460000005</v>
      </c>
      <c r="F4" s="11">
        <v>3693.7</v>
      </c>
      <c r="G4" s="14"/>
      <c r="H4" s="14">
        <f t="shared" si="0"/>
        <v>84578.689999999988</v>
      </c>
      <c r="I4" s="19"/>
      <c r="J4" s="16"/>
      <c r="K4" s="16"/>
      <c r="L4" s="20"/>
    </row>
    <row r="5" spans="1:18" ht="32.25" customHeight="1" x14ac:dyDescent="0.25">
      <c r="A5" s="9" t="s">
        <v>14</v>
      </c>
      <c r="B5" s="10" t="s">
        <v>11</v>
      </c>
      <c r="C5" s="21">
        <v>42194.98</v>
      </c>
      <c r="D5" s="11">
        <v>42790.01</v>
      </c>
      <c r="E5" s="22">
        <f>D5*10.47/100</f>
        <v>4480.1140470000009</v>
      </c>
      <c r="F5" s="11">
        <v>4353.83</v>
      </c>
      <c r="G5" s="14"/>
      <c r="H5" s="14">
        <f t="shared" si="0"/>
        <v>89338.82</v>
      </c>
      <c r="I5" s="19"/>
      <c r="J5" s="16"/>
      <c r="K5" s="16"/>
      <c r="L5" s="23"/>
    </row>
    <row r="6" spans="1:18" ht="32.25" customHeight="1" x14ac:dyDescent="0.25">
      <c r="A6" s="9" t="s">
        <v>15</v>
      </c>
      <c r="B6" s="24" t="s">
        <v>11</v>
      </c>
      <c r="C6" s="13">
        <v>33202.47</v>
      </c>
      <c r="D6" s="25">
        <v>32085.75</v>
      </c>
      <c r="E6" s="18">
        <f>D6*10.47/100</f>
        <v>3359.3780250000004</v>
      </c>
      <c r="F6" s="11">
        <v>4361</v>
      </c>
      <c r="G6" s="14"/>
      <c r="H6" s="14">
        <f t="shared" si="0"/>
        <v>69649.22</v>
      </c>
      <c r="I6" s="15" t="s">
        <v>16</v>
      </c>
      <c r="J6" s="16"/>
    </row>
    <row r="7" spans="1:18" ht="32.25" customHeight="1" x14ac:dyDescent="0.25">
      <c r="A7" s="9" t="s">
        <v>17</v>
      </c>
      <c r="B7" s="10" t="s">
        <v>11</v>
      </c>
      <c r="C7" s="26">
        <v>44073.9</v>
      </c>
      <c r="D7" s="11">
        <v>30249.95</v>
      </c>
      <c r="E7" s="22">
        <f>D7*10.47/100</f>
        <v>3167.1697650000006</v>
      </c>
      <c r="F7" s="12">
        <v>3055.73</v>
      </c>
      <c r="G7" s="14"/>
      <c r="H7" s="14">
        <f t="shared" si="0"/>
        <v>77379.58</v>
      </c>
      <c r="I7" s="19"/>
      <c r="J7" s="16"/>
    </row>
    <row r="8" spans="1:18" ht="32.25" customHeight="1" x14ac:dyDescent="0.25">
      <c r="A8" s="9" t="s">
        <v>18</v>
      </c>
      <c r="B8" s="10" t="s">
        <v>11</v>
      </c>
      <c r="C8" s="18">
        <v>44958.81</v>
      </c>
      <c r="D8" s="27">
        <v>36249.97</v>
      </c>
      <c r="E8" s="18">
        <f>D8*10.47/100</f>
        <v>3795.3718590000003</v>
      </c>
      <c r="F8" s="14">
        <v>3688.39</v>
      </c>
      <c r="G8" s="14"/>
      <c r="H8" s="14">
        <f t="shared" si="0"/>
        <v>84897.17</v>
      </c>
      <c r="I8" s="19"/>
      <c r="J8" s="16"/>
    </row>
    <row r="9" spans="1:18" ht="32.25" customHeight="1" x14ac:dyDescent="0.25">
      <c r="A9" s="28" t="s">
        <v>19</v>
      </c>
      <c r="B9" s="29"/>
      <c r="C9" s="30">
        <f>SUM(C3:C8)</f>
        <v>252287.78</v>
      </c>
      <c r="D9" s="30">
        <f>SUM(D3:D8)</f>
        <v>221121.87000000002</v>
      </c>
      <c r="E9" s="31">
        <f>SUM(E3:E8)</f>
        <v>23151.459789</v>
      </c>
      <c r="F9" s="30">
        <f>SUM(F3:F8)</f>
        <v>23618.46</v>
      </c>
      <c r="G9" s="30"/>
      <c r="H9" s="30">
        <f>SUM(H3:H8)</f>
        <v>497028.11</v>
      </c>
      <c r="I9" s="32"/>
    </row>
    <row r="11" spans="1:18" x14ac:dyDescent="0.25">
      <c r="F11" s="33"/>
    </row>
    <row r="12" spans="1:18" s="34" customFormat="1" ht="25.5" customHeight="1" x14ac:dyDescent="0.25">
      <c r="A12"/>
      <c r="B12"/>
      <c r="C12"/>
      <c r="D12"/>
      <c r="E12"/>
      <c r="F12"/>
      <c r="G12"/>
      <c r="H12"/>
      <c r="I12"/>
      <c r="J12"/>
    </row>
    <row r="13" spans="1:18" s="34" customFormat="1" ht="25.5" customHeight="1" x14ac:dyDescent="0.2">
      <c r="A13" s="99" t="s">
        <v>20</v>
      </c>
      <c r="B13" s="99"/>
      <c r="C13" s="99"/>
      <c r="D13" s="99"/>
      <c r="E13" s="99"/>
      <c r="F13" s="99"/>
      <c r="G13" s="99"/>
      <c r="H13" s="99"/>
      <c r="I13" s="99"/>
    </row>
    <row r="14" spans="1:18" s="36" customFormat="1" ht="12.75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4"/>
      <c r="O14" s="37"/>
      <c r="R14" s="38">
        <v>42998.97</v>
      </c>
    </row>
    <row r="15" spans="1:18" s="36" customFormat="1" ht="12" x14ac:dyDescent="0.2">
      <c r="A15" s="39" t="s">
        <v>21</v>
      </c>
      <c r="B15" s="40"/>
      <c r="O15" s="37"/>
      <c r="R15" s="34">
        <v>929.84</v>
      </c>
    </row>
    <row r="16" spans="1:18" s="36" customFormat="1" ht="12" x14ac:dyDescent="0.2">
      <c r="A16" s="41" t="s">
        <v>12</v>
      </c>
      <c r="B16" s="42" t="s">
        <v>22</v>
      </c>
      <c r="O16" s="37"/>
      <c r="R16" s="43">
        <f>SUM(R14:R15)</f>
        <v>43928.81</v>
      </c>
    </row>
    <row r="17" spans="1:15" x14ac:dyDescent="0.25">
      <c r="A17" s="41" t="s">
        <v>16</v>
      </c>
      <c r="B17" s="42" t="s">
        <v>23</v>
      </c>
      <c r="C17" s="36"/>
      <c r="D17" s="36"/>
      <c r="E17" s="36"/>
      <c r="F17" s="36"/>
      <c r="G17" s="36"/>
      <c r="H17" s="36"/>
      <c r="I17" s="36"/>
      <c r="J17" s="36"/>
      <c r="O17" s="44"/>
    </row>
  </sheetData>
  <mergeCells count="2">
    <mergeCell ref="A1:I1"/>
    <mergeCell ref="A13:I1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G2" sqref="G2"/>
    </sheetView>
  </sheetViews>
  <sheetFormatPr defaultRowHeight="15" x14ac:dyDescent="0.25"/>
  <cols>
    <col min="1" max="1" width="15" customWidth="1"/>
    <col min="2" max="2" width="16.42578125" customWidth="1"/>
    <col min="3" max="3" width="31" customWidth="1"/>
    <col min="4" max="4" width="12.7109375" customWidth="1"/>
    <col min="5" max="5" width="14.28515625" customWidth="1"/>
    <col min="6" max="6" width="19.28515625" customWidth="1"/>
    <col min="7" max="7" width="19.5703125" customWidth="1"/>
    <col min="8" max="8" width="32.42578125" customWidth="1"/>
    <col min="9" max="9" width="12.140625" customWidth="1"/>
  </cols>
  <sheetData>
    <row r="1" spans="1:9" s="46" customFormat="1" ht="15.75" x14ac:dyDescent="0.25">
      <c r="A1" s="46" t="s">
        <v>24</v>
      </c>
      <c r="B1" s="46" t="s">
        <v>25</v>
      </c>
      <c r="C1" s="46" t="s">
        <v>26</v>
      </c>
      <c r="D1" s="46" t="s">
        <v>27</v>
      </c>
      <c r="E1" s="46" t="s">
        <v>28</v>
      </c>
      <c r="F1" s="46" t="s">
        <v>29</v>
      </c>
      <c r="G1" s="46" t="s">
        <v>30</v>
      </c>
      <c r="H1" s="46" t="s">
        <v>31</v>
      </c>
    </row>
    <row r="2" spans="1:9" s="47" customFormat="1" ht="12.75" x14ac:dyDescent="0.2">
      <c r="A2" s="47" t="s">
        <v>32</v>
      </c>
      <c r="B2" s="47" t="s">
        <v>33</v>
      </c>
      <c r="C2" s="47" t="s">
        <v>34</v>
      </c>
      <c r="D2" s="48">
        <v>42705</v>
      </c>
      <c r="E2" s="48">
        <v>44469</v>
      </c>
      <c r="F2" s="47" t="s">
        <v>35</v>
      </c>
      <c r="G2" s="65">
        <v>42194.48</v>
      </c>
      <c r="H2" s="47" t="s">
        <v>36</v>
      </c>
    </row>
    <row r="3" spans="1:9" s="47" customFormat="1" ht="12.75" x14ac:dyDescent="0.2">
      <c r="A3" s="47" t="s">
        <v>32</v>
      </c>
      <c r="B3" s="47" t="s">
        <v>33</v>
      </c>
      <c r="C3" s="47" t="s">
        <v>34</v>
      </c>
      <c r="D3" s="48">
        <v>42705</v>
      </c>
      <c r="E3" s="48">
        <v>44469</v>
      </c>
      <c r="F3" s="47" t="s">
        <v>35</v>
      </c>
      <c r="G3" s="49">
        <v>4456.8500000000004</v>
      </c>
      <c r="H3" s="47" t="s">
        <v>37</v>
      </c>
      <c r="I3" s="47" t="s">
        <v>38</v>
      </c>
    </row>
    <row r="4" spans="1:9" s="47" customFormat="1" ht="12.75" x14ac:dyDescent="0.2">
      <c r="A4" s="47" t="s">
        <v>32</v>
      </c>
      <c r="B4" s="47" t="s">
        <v>33</v>
      </c>
      <c r="C4" s="47" t="s">
        <v>34</v>
      </c>
      <c r="D4" s="48">
        <v>42705</v>
      </c>
      <c r="E4" s="48">
        <v>44469</v>
      </c>
      <c r="F4" s="47" t="s">
        <v>35</v>
      </c>
      <c r="G4" s="49">
        <v>42790.01</v>
      </c>
      <c r="H4" s="47" t="s">
        <v>39</v>
      </c>
    </row>
    <row r="5" spans="1:9" s="47" customFormat="1" ht="12.75" x14ac:dyDescent="0.2">
      <c r="D5" s="48"/>
      <c r="E5" s="48"/>
      <c r="G5" s="49"/>
    </row>
    <row r="6" spans="1:9" s="47" customFormat="1" ht="12.75" x14ac:dyDescent="0.2">
      <c r="D6" s="48"/>
      <c r="E6" s="48"/>
      <c r="G6" s="49"/>
    </row>
    <row r="7" spans="1:9" s="47" customFormat="1" ht="12.75" x14ac:dyDescent="0.2">
      <c r="D7" s="48"/>
      <c r="E7" s="48"/>
      <c r="G7" s="49"/>
    </row>
    <row r="8" spans="1:9" s="47" customFormat="1" ht="12.75" x14ac:dyDescent="0.2">
      <c r="A8" s="47" t="s">
        <v>40</v>
      </c>
      <c r="B8" s="47" t="s">
        <v>41</v>
      </c>
      <c r="C8" s="47" t="s">
        <v>34</v>
      </c>
      <c r="D8" s="48">
        <v>42675</v>
      </c>
      <c r="E8" s="48">
        <v>44469</v>
      </c>
      <c r="F8" s="47" t="s">
        <v>35</v>
      </c>
      <c r="G8" s="49">
        <v>4385.62</v>
      </c>
      <c r="H8" s="47" t="s">
        <v>37</v>
      </c>
      <c r="I8" s="47" t="s">
        <v>38</v>
      </c>
    </row>
    <row r="9" spans="1:9" s="47" customFormat="1" ht="12.75" x14ac:dyDescent="0.2">
      <c r="A9" s="47" t="s">
        <v>40</v>
      </c>
      <c r="B9" s="47" t="s">
        <v>41</v>
      </c>
      <c r="C9" s="47" t="s">
        <v>34</v>
      </c>
      <c r="D9" s="48">
        <v>42675</v>
      </c>
      <c r="E9" s="48">
        <v>44469</v>
      </c>
      <c r="F9" s="47" t="s">
        <v>35</v>
      </c>
      <c r="G9" s="49">
        <v>42790.01</v>
      </c>
      <c r="H9" s="47" t="s">
        <v>39</v>
      </c>
    </row>
    <row r="10" spans="1:9" s="47" customFormat="1" ht="12.75" x14ac:dyDescent="0.2">
      <c r="A10" s="47" t="s">
        <v>40</v>
      </c>
      <c r="B10" s="47" t="s">
        <v>41</v>
      </c>
      <c r="C10" s="47" t="s">
        <v>34</v>
      </c>
      <c r="D10" s="48">
        <v>42675</v>
      </c>
      <c r="E10" s="48">
        <v>44469</v>
      </c>
      <c r="F10" s="47" t="s">
        <v>35</v>
      </c>
      <c r="G10" s="49">
        <v>42194.48</v>
      </c>
      <c r="H10" s="47" t="s">
        <v>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workbookViewId="0">
      <selection activeCell="K3" sqref="K3"/>
    </sheetView>
  </sheetViews>
  <sheetFormatPr defaultRowHeight="12" x14ac:dyDescent="0.2"/>
  <cols>
    <col min="1" max="1" width="27.140625" style="36" customWidth="1"/>
    <col min="2" max="2" width="21.5703125" style="36" customWidth="1"/>
    <col min="3" max="3" width="5.42578125" style="36" hidden="1" customWidth="1"/>
    <col min="4" max="4" width="15" style="36" customWidth="1"/>
    <col min="5" max="5" width="15.85546875" style="36" customWidth="1"/>
    <col min="6" max="6" width="16" style="36" customWidth="1"/>
    <col min="7" max="7" width="10.140625" style="36" customWidth="1"/>
    <col min="8" max="8" width="13.7109375" style="36" customWidth="1"/>
    <col min="9" max="9" width="8" style="36" customWidth="1"/>
    <col min="10" max="255" width="9.140625" style="36"/>
    <col min="256" max="256" width="30" style="36" customWidth="1"/>
    <col min="257" max="257" width="22.42578125" style="36" customWidth="1"/>
    <col min="258" max="258" width="0" style="36" hidden="1" customWidth="1"/>
    <col min="259" max="259" width="16.28515625" style="36" customWidth="1"/>
    <col min="260" max="261" width="16.7109375" style="36" customWidth="1"/>
    <col min="262" max="262" width="14.140625" style="36" customWidth="1"/>
    <col min="263" max="263" width="16.5703125" style="36" customWidth="1"/>
    <col min="264" max="264" width="10.42578125" style="36" customWidth="1"/>
    <col min="265" max="511" width="9.140625" style="36"/>
    <col min="512" max="512" width="30" style="36" customWidth="1"/>
    <col min="513" max="513" width="22.42578125" style="36" customWidth="1"/>
    <col min="514" max="514" width="0" style="36" hidden="1" customWidth="1"/>
    <col min="515" max="515" width="16.28515625" style="36" customWidth="1"/>
    <col min="516" max="517" width="16.7109375" style="36" customWidth="1"/>
    <col min="518" max="518" width="14.140625" style="36" customWidth="1"/>
    <col min="519" max="519" width="16.5703125" style="36" customWidth="1"/>
    <col min="520" max="520" width="10.42578125" style="36" customWidth="1"/>
    <col min="521" max="767" width="9.140625" style="36"/>
    <col min="768" max="768" width="30" style="36" customWidth="1"/>
    <col min="769" max="769" width="22.42578125" style="36" customWidth="1"/>
    <col min="770" max="770" width="0" style="36" hidden="1" customWidth="1"/>
    <col min="771" max="771" width="16.28515625" style="36" customWidth="1"/>
    <col min="772" max="773" width="16.7109375" style="36" customWidth="1"/>
    <col min="774" max="774" width="14.140625" style="36" customWidth="1"/>
    <col min="775" max="775" width="16.5703125" style="36" customWidth="1"/>
    <col min="776" max="776" width="10.42578125" style="36" customWidth="1"/>
    <col min="777" max="1023" width="9.140625" style="36"/>
    <col min="1024" max="1024" width="30" style="36" customWidth="1"/>
    <col min="1025" max="1025" width="22.42578125" style="36" customWidth="1"/>
    <col min="1026" max="1026" width="0" style="36" hidden="1" customWidth="1"/>
    <col min="1027" max="1027" width="16.28515625" style="36" customWidth="1"/>
    <col min="1028" max="1029" width="16.7109375" style="36" customWidth="1"/>
    <col min="1030" max="1030" width="14.140625" style="36" customWidth="1"/>
    <col min="1031" max="1031" width="16.5703125" style="36" customWidth="1"/>
    <col min="1032" max="1032" width="10.42578125" style="36" customWidth="1"/>
    <col min="1033" max="1279" width="9.140625" style="36"/>
    <col min="1280" max="1280" width="30" style="36" customWidth="1"/>
    <col min="1281" max="1281" width="22.42578125" style="36" customWidth="1"/>
    <col min="1282" max="1282" width="0" style="36" hidden="1" customWidth="1"/>
    <col min="1283" max="1283" width="16.28515625" style="36" customWidth="1"/>
    <col min="1284" max="1285" width="16.7109375" style="36" customWidth="1"/>
    <col min="1286" max="1286" width="14.140625" style="36" customWidth="1"/>
    <col min="1287" max="1287" width="16.5703125" style="36" customWidth="1"/>
    <col min="1288" max="1288" width="10.42578125" style="36" customWidth="1"/>
    <col min="1289" max="1535" width="9.140625" style="36"/>
    <col min="1536" max="1536" width="30" style="36" customWidth="1"/>
    <col min="1537" max="1537" width="22.42578125" style="36" customWidth="1"/>
    <col min="1538" max="1538" width="0" style="36" hidden="1" customWidth="1"/>
    <col min="1539" max="1539" width="16.28515625" style="36" customWidth="1"/>
    <col min="1540" max="1541" width="16.7109375" style="36" customWidth="1"/>
    <col min="1542" max="1542" width="14.140625" style="36" customWidth="1"/>
    <col min="1543" max="1543" width="16.5703125" style="36" customWidth="1"/>
    <col min="1544" max="1544" width="10.42578125" style="36" customWidth="1"/>
    <col min="1545" max="1791" width="9.140625" style="36"/>
    <col min="1792" max="1792" width="30" style="36" customWidth="1"/>
    <col min="1793" max="1793" width="22.42578125" style="36" customWidth="1"/>
    <col min="1794" max="1794" width="0" style="36" hidden="1" customWidth="1"/>
    <col min="1795" max="1795" width="16.28515625" style="36" customWidth="1"/>
    <col min="1796" max="1797" width="16.7109375" style="36" customWidth="1"/>
    <col min="1798" max="1798" width="14.140625" style="36" customWidth="1"/>
    <col min="1799" max="1799" width="16.5703125" style="36" customWidth="1"/>
    <col min="1800" max="1800" width="10.42578125" style="36" customWidth="1"/>
    <col min="1801" max="2047" width="9.140625" style="36"/>
    <col min="2048" max="2048" width="30" style="36" customWidth="1"/>
    <col min="2049" max="2049" width="22.42578125" style="36" customWidth="1"/>
    <col min="2050" max="2050" width="0" style="36" hidden="1" customWidth="1"/>
    <col min="2051" max="2051" width="16.28515625" style="36" customWidth="1"/>
    <col min="2052" max="2053" width="16.7109375" style="36" customWidth="1"/>
    <col min="2054" max="2054" width="14.140625" style="36" customWidth="1"/>
    <col min="2055" max="2055" width="16.5703125" style="36" customWidth="1"/>
    <col min="2056" max="2056" width="10.42578125" style="36" customWidth="1"/>
    <col min="2057" max="2303" width="9.140625" style="36"/>
    <col min="2304" max="2304" width="30" style="36" customWidth="1"/>
    <col min="2305" max="2305" width="22.42578125" style="36" customWidth="1"/>
    <col min="2306" max="2306" width="0" style="36" hidden="1" customWidth="1"/>
    <col min="2307" max="2307" width="16.28515625" style="36" customWidth="1"/>
    <col min="2308" max="2309" width="16.7109375" style="36" customWidth="1"/>
    <col min="2310" max="2310" width="14.140625" style="36" customWidth="1"/>
    <col min="2311" max="2311" width="16.5703125" style="36" customWidth="1"/>
    <col min="2312" max="2312" width="10.42578125" style="36" customWidth="1"/>
    <col min="2313" max="2559" width="9.140625" style="36"/>
    <col min="2560" max="2560" width="30" style="36" customWidth="1"/>
    <col min="2561" max="2561" width="22.42578125" style="36" customWidth="1"/>
    <col min="2562" max="2562" width="0" style="36" hidden="1" customWidth="1"/>
    <col min="2563" max="2563" width="16.28515625" style="36" customWidth="1"/>
    <col min="2564" max="2565" width="16.7109375" style="36" customWidth="1"/>
    <col min="2566" max="2566" width="14.140625" style="36" customWidth="1"/>
    <col min="2567" max="2567" width="16.5703125" style="36" customWidth="1"/>
    <col min="2568" max="2568" width="10.42578125" style="36" customWidth="1"/>
    <col min="2569" max="2815" width="9.140625" style="36"/>
    <col min="2816" max="2816" width="30" style="36" customWidth="1"/>
    <col min="2817" max="2817" width="22.42578125" style="36" customWidth="1"/>
    <col min="2818" max="2818" width="0" style="36" hidden="1" customWidth="1"/>
    <col min="2819" max="2819" width="16.28515625" style="36" customWidth="1"/>
    <col min="2820" max="2821" width="16.7109375" style="36" customWidth="1"/>
    <col min="2822" max="2822" width="14.140625" style="36" customWidth="1"/>
    <col min="2823" max="2823" width="16.5703125" style="36" customWidth="1"/>
    <col min="2824" max="2824" width="10.42578125" style="36" customWidth="1"/>
    <col min="2825" max="3071" width="9.140625" style="36"/>
    <col min="3072" max="3072" width="30" style="36" customWidth="1"/>
    <col min="3073" max="3073" width="22.42578125" style="36" customWidth="1"/>
    <col min="3074" max="3074" width="0" style="36" hidden="1" customWidth="1"/>
    <col min="3075" max="3075" width="16.28515625" style="36" customWidth="1"/>
    <col min="3076" max="3077" width="16.7109375" style="36" customWidth="1"/>
    <col min="3078" max="3078" width="14.140625" style="36" customWidth="1"/>
    <col min="3079" max="3079" width="16.5703125" style="36" customWidth="1"/>
    <col min="3080" max="3080" width="10.42578125" style="36" customWidth="1"/>
    <col min="3081" max="3327" width="9.140625" style="36"/>
    <col min="3328" max="3328" width="30" style="36" customWidth="1"/>
    <col min="3329" max="3329" width="22.42578125" style="36" customWidth="1"/>
    <col min="3330" max="3330" width="0" style="36" hidden="1" customWidth="1"/>
    <col min="3331" max="3331" width="16.28515625" style="36" customWidth="1"/>
    <col min="3332" max="3333" width="16.7109375" style="36" customWidth="1"/>
    <col min="3334" max="3334" width="14.140625" style="36" customWidth="1"/>
    <col min="3335" max="3335" width="16.5703125" style="36" customWidth="1"/>
    <col min="3336" max="3336" width="10.42578125" style="36" customWidth="1"/>
    <col min="3337" max="3583" width="9.140625" style="36"/>
    <col min="3584" max="3584" width="30" style="36" customWidth="1"/>
    <col min="3585" max="3585" width="22.42578125" style="36" customWidth="1"/>
    <col min="3586" max="3586" width="0" style="36" hidden="1" customWidth="1"/>
    <col min="3587" max="3587" width="16.28515625" style="36" customWidth="1"/>
    <col min="3588" max="3589" width="16.7109375" style="36" customWidth="1"/>
    <col min="3590" max="3590" width="14.140625" style="36" customWidth="1"/>
    <col min="3591" max="3591" width="16.5703125" style="36" customWidth="1"/>
    <col min="3592" max="3592" width="10.42578125" style="36" customWidth="1"/>
    <col min="3593" max="3839" width="9.140625" style="36"/>
    <col min="3840" max="3840" width="30" style="36" customWidth="1"/>
    <col min="3841" max="3841" width="22.42578125" style="36" customWidth="1"/>
    <col min="3842" max="3842" width="0" style="36" hidden="1" customWidth="1"/>
    <col min="3843" max="3843" width="16.28515625" style="36" customWidth="1"/>
    <col min="3844" max="3845" width="16.7109375" style="36" customWidth="1"/>
    <col min="3846" max="3846" width="14.140625" style="36" customWidth="1"/>
    <col min="3847" max="3847" width="16.5703125" style="36" customWidth="1"/>
    <col min="3848" max="3848" width="10.42578125" style="36" customWidth="1"/>
    <col min="3849" max="4095" width="9.140625" style="36"/>
    <col min="4096" max="4096" width="30" style="36" customWidth="1"/>
    <col min="4097" max="4097" width="22.42578125" style="36" customWidth="1"/>
    <col min="4098" max="4098" width="0" style="36" hidden="1" customWidth="1"/>
    <col min="4099" max="4099" width="16.28515625" style="36" customWidth="1"/>
    <col min="4100" max="4101" width="16.7109375" style="36" customWidth="1"/>
    <col min="4102" max="4102" width="14.140625" style="36" customWidth="1"/>
    <col min="4103" max="4103" width="16.5703125" style="36" customWidth="1"/>
    <col min="4104" max="4104" width="10.42578125" style="36" customWidth="1"/>
    <col min="4105" max="4351" width="9.140625" style="36"/>
    <col min="4352" max="4352" width="30" style="36" customWidth="1"/>
    <col min="4353" max="4353" width="22.42578125" style="36" customWidth="1"/>
    <col min="4354" max="4354" width="0" style="36" hidden="1" customWidth="1"/>
    <col min="4355" max="4355" width="16.28515625" style="36" customWidth="1"/>
    <col min="4356" max="4357" width="16.7109375" style="36" customWidth="1"/>
    <col min="4358" max="4358" width="14.140625" style="36" customWidth="1"/>
    <col min="4359" max="4359" width="16.5703125" style="36" customWidth="1"/>
    <col min="4360" max="4360" width="10.42578125" style="36" customWidth="1"/>
    <col min="4361" max="4607" width="9.140625" style="36"/>
    <col min="4608" max="4608" width="30" style="36" customWidth="1"/>
    <col min="4609" max="4609" width="22.42578125" style="36" customWidth="1"/>
    <col min="4610" max="4610" width="0" style="36" hidden="1" customWidth="1"/>
    <col min="4611" max="4611" width="16.28515625" style="36" customWidth="1"/>
    <col min="4612" max="4613" width="16.7109375" style="36" customWidth="1"/>
    <col min="4614" max="4614" width="14.140625" style="36" customWidth="1"/>
    <col min="4615" max="4615" width="16.5703125" style="36" customWidth="1"/>
    <col min="4616" max="4616" width="10.42578125" style="36" customWidth="1"/>
    <col min="4617" max="4863" width="9.140625" style="36"/>
    <col min="4864" max="4864" width="30" style="36" customWidth="1"/>
    <col min="4865" max="4865" width="22.42578125" style="36" customWidth="1"/>
    <col min="4866" max="4866" width="0" style="36" hidden="1" customWidth="1"/>
    <col min="4867" max="4867" width="16.28515625" style="36" customWidth="1"/>
    <col min="4868" max="4869" width="16.7109375" style="36" customWidth="1"/>
    <col min="4870" max="4870" width="14.140625" style="36" customWidth="1"/>
    <col min="4871" max="4871" width="16.5703125" style="36" customWidth="1"/>
    <col min="4872" max="4872" width="10.42578125" style="36" customWidth="1"/>
    <col min="4873" max="5119" width="9.140625" style="36"/>
    <col min="5120" max="5120" width="30" style="36" customWidth="1"/>
    <col min="5121" max="5121" width="22.42578125" style="36" customWidth="1"/>
    <col min="5122" max="5122" width="0" style="36" hidden="1" customWidth="1"/>
    <col min="5123" max="5123" width="16.28515625" style="36" customWidth="1"/>
    <col min="5124" max="5125" width="16.7109375" style="36" customWidth="1"/>
    <col min="5126" max="5126" width="14.140625" style="36" customWidth="1"/>
    <col min="5127" max="5127" width="16.5703125" style="36" customWidth="1"/>
    <col min="5128" max="5128" width="10.42578125" style="36" customWidth="1"/>
    <col min="5129" max="5375" width="9.140625" style="36"/>
    <col min="5376" max="5376" width="30" style="36" customWidth="1"/>
    <col min="5377" max="5377" width="22.42578125" style="36" customWidth="1"/>
    <col min="5378" max="5378" width="0" style="36" hidden="1" customWidth="1"/>
    <col min="5379" max="5379" width="16.28515625" style="36" customWidth="1"/>
    <col min="5380" max="5381" width="16.7109375" style="36" customWidth="1"/>
    <col min="5382" max="5382" width="14.140625" style="36" customWidth="1"/>
    <col min="5383" max="5383" width="16.5703125" style="36" customWidth="1"/>
    <col min="5384" max="5384" width="10.42578125" style="36" customWidth="1"/>
    <col min="5385" max="5631" width="9.140625" style="36"/>
    <col min="5632" max="5632" width="30" style="36" customWidth="1"/>
    <col min="5633" max="5633" width="22.42578125" style="36" customWidth="1"/>
    <col min="5634" max="5634" width="0" style="36" hidden="1" customWidth="1"/>
    <col min="5635" max="5635" width="16.28515625" style="36" customWidth="1"/>
    <col min="5636" max="5637" width="16.7109375" style="36" customWidth="1"/>
    <col min="5638" max="5638" width="14.140625" style="36" customWidth="1"/>
    <col min="5639" max="5639" width="16.5703125" style="36" customWidth="1"/>
    <col min="5640" max="5640" width="10.42578125" style="36" customWidth="1"/>
    <col min="5641" max="5887" width="9.140625" style="36"/>
    <col min="5888" max="5888" width="30" style="36" customWidth="1"/>
    <col min="5889" max="5889" width="22.42578125" style="36" customWidth="1"/>
    <col min="5890" max="5890" width="0" style="36" hidden="1" customWidth="1"/>
    <col min="5891" max="5891" width="16.28515625" style="36" customWidth="1"/>
    <col min="5892" max="5893" width="16.7109375" style="36" customWidth="1"/>
    <col min="5894" max="5894" width="14.140625" style="36" customWidth="1"/>
    <col min="5895" max="5895" width="16.5703125" style="36" customWidth="1"/>
    <col min="5896" max="5896" width="10.42578125" style="36" customWidth="1"/>
    <col min="5897" max="6143" width="9.140625" style="36"/>
    <col min="6144" max="6144" width="30" style="36" customWidth="1"/>
    <col min="6145" max="6145" width="22.42578125" style="36" customWidth="1"/>
    <col min="6146" max="6146" width="0" style="36" hidden="1" customWidth="1"/>
    <col min="6147" max="6147" width="16.28515625" style="36" customWidth="1"/>
    <col min="6148" max="6149" width="16.7109375" style="36" customWidth="1"/>
    <col min="6150" max="6150" width="14.140625" style="36" customWidth="1"/>
    <col min="6151" max="6151" width="16.5703125" style="36" customWidth="1"/>
    <col min="6152" max="6152" width="10.42578125" style="36" customWidth="1"/>
    <col min="6153" max="6399" width="9.140625" style="36"/>
    <col min="6400" max="6400" width="30" style="36" customWidth="1"/>
    <col min="6401" max="6401" width="22.42578125" style="36" customWidth="1"/>
    <col min="6402" max="6402" width="0" style="36" hidden="1" customWidth="1"/>
    <col min="6403" max="6403" width="16.28515625" style="36" customWidth="1"/>
    <col min="6404" max="6405" width="16.7109375" style="36" customWidth="1"/>
    <col min="6406" max="6406" width="14.140625" style="36" customWidth="1"/>
    <col min="6407" max="6407" width="16.5703125" style="36" customWidth="1"/>
    <col min="6408" max="6408" width="10.42578125" style="36" customWidth="1"/>
    <col min="6409" max="6655" width="9.140625" style="36"/>
    <col min="6656" max="6656" width="30" style="36" customWidth="1"/>
    <col min="6657" max="6657" width="22.42578125" style="36" customWidth="1"/>
    <col min="6658" max="6658" width="0" style="36" hidden="1" customWidth="1"/>
    <col min="6659" max="6659" width="16.28515625" style="36" customWidth="1"/>
    <col min="6660" max="6661" width="16.7109375" style="36" customWidth="1"/>
    <col min="6662" max="6662" width="14.140625" style="36" customWidth="1"/>
    <col min="6663" max="6663" width="16.5703125" style="36" customWidth="1"/>
    <col min="6664" max="6664" width="10.42578125" style="36" customWidth="1"/>
    <col min="6665" max="6911" width="9.140625" style="36"/>
    <col min="6912" max="6912" width="30" style="36" customWidth="1"/>
    <col min="6913" max="6913" width="22.42578125" style="36" customWidth="1"/>
    <col min="6914" max="6914" width="0" style="36" hidden="1" customWidth="1"/>
    <col min="6915" max="6915" width="16.28515625" style="36" customWidth="1"/>
    <col min="6916" max="6917" width="16.7109375" style="36" customWidth="1"/>
    <col min="6918" max="6918" width="14.140625" style="36" customWidth="1"/>
    <col min="6919" max="6919" width="16.5703125" style="36" customWidth="1"/>
    <col min="6920" max="6920" width="10.42578125" style="36" customWidth="1"/>
    <col min="6921" max="7167" width="9.140625" style="36"/>
    <col min="7168" max="7168" width="30" style="36" customWidth="1"/>
    <col min="7169" max="7169" width="22.42578125" style="36" customWidth="1"/>
    <col min="7170" max="7170" width="0" style="36" hidden="1" customWidth="1"/>
    <col min="7171" max="7171" width="16.28515625" style="36" customWidth="1"/>
    <col min="7172" max="7173" width="16.7109375" style="36" customWidth="1"/>
    <col min="7174" max="7174" width="14.140625" style="36" customWidth="1"/>
    <col min="7175" max="7175" width="16.5703125" style="36" customWidth="1"/>
    <col min="7176" max="7176" width="10.42578125" style="36" customWidth="1"/>
    <col min="7177" max="7423" width="9.140625" style="36"/>
    <col min="7424" max="7424" width="30" style="36" customWidth="1"/>
    <col min="7425" max="7425" width="22.42578125" style="36" customWidth="1"/>
    <col min="7426" max="7426" width="0" style="36" hidden="1" customWidth="1"/>
    <col min="7427" max="7427" width="16.28515625" style="36" customWidth="1"/>
    <col min="7428" max="7429" width="16.7109375" style="36" customWidth="1"/>
    <col min="7430" max="7430" width="14.140625" style="36" customWidth="1"/>
    <col min="7431" max="7431" width="16.5703125" style="36" customWidth="1"/>
    <col min="7432" max="7432" width="10.42578125" style="36" customWidth="1"/>
    <col min="7433" max="7679" width="9.140625" style="36"/>
    <col min="7680" max="7680" width="30" style="36" customWidth="1"/>
    <col min="7681" max="7681" width="22.42578125" style="36" customWidth="1"/>
    <col min="7682" max="7682" width="0" style="36" hidden="1" customWidth="1"/>
    <col min="7683" max="7683" width="16.28515625" style="36" customWidth="1"/>
    <col min="7684" max="7685" width="16.7109375" style="36" customWidth="1"/>
    <col min="7686" max="7686" width="14.140625" style="36" customWidth="1"/>
    <col min="7687" max="7687" width="16.5703125" style="36" customWidth="1"/>
    <col min="7688" max="7688" width="10.42578125" style="36" customWidth="1"/>
    <col min="7689" max="7935" width="9.140625" style="36"/>
    <col min="7936" max="7936" width="30" style="36" customWidth="1"/>
    <col min="7937" max="7937" width="22.42578125" style="36" customWidth="1"/>
    <col min="7938" max="7938" width="0" style="36" hidden="1" customWidth="1"/>
    <col min="7939" max="7939" width="16.28515625" style="36" customWidth="1"/>
    <col min="7940" max="7941" width="16.7109375" style="36" customWidth="1"/>
    <col min="7942" max="7942" width="14.140625" style="36" customWidth="1"/>
    <col min="7943" max="7943" width="16.5703125" style="36" customWidth="1"/>
    <col min="7944" max="7944" width="10.42578125" style="36" customWidth="1"/>
    <col min="7945" max="8191" width="9.140625" style="36"/>
    <col min="8192" max="8192" width="30" style="36" customWidth="1"/>
    <col min="8193" max="8193" width="22.42578125" style="36" customWidth="1"/>
    <col min="8194" max="8194" width="0" style="36" hidden="1" customWidth="1"/>
    <col min="8195" max="8195" width="16.28515625" style="36" customWidth="1"/>
    <col min="8196" max="8197" width="16.7109375" style="36" customWidth="1"/>
    <col min="8198" max="8198" width="14.140625" style="36" customWidth="1"/>
    <col min="8199" max="8199" width="16.5703125" style="36" customWidth="1"/>
    <col min="8200" max="8200" width="10.42578125" style="36" customWidth="1"/>
    <col min="8201" max="8447" width="9.140625" style="36"/>
    <col min="8448" max="8448" width="30" style="36" customWidth="1"/>
    <col min="8449" max="8449" width="22.42578125" style="36" customWidth="1"/>
    <col min="8450" max="8450" width="0" style="36" hidden="1" customWidth="1"/>
    <col min="8451" max="8451" width="16.28515625" style="36" customWidth="1"/>
    <col min="8452" max="8453" width="16.7109375" style="36" customWidth="1"/>
    <col min="8454" max="8454" width="14.140625" style="36" customWidth="1"/>
    <col min="8455" max="8455" width="16.5703125" style="36" customWidth="1"/>
    <col min="8456" max="8456" width="10.42578125" style="36" customWidth="1"/>
    <col min="8457" max="8703" width="9.140625" style="36"/>
    <col min="8704" max="8704" width="30" style="36" customWidth="1"/>
    <col min="8705" max="8705" width="22.42578125" style="36" customWidth="1"/>
    <col min="8706" max="8706" width="0" style="36" hidden="1" customWidth="1"/>
    <col min="8707" max="8707" width="16.28515625" style="36" customWidth="1"/>
    <col min="8708" max="8709" width="16.7109375" style="36" customWidth="1"/>
    <col min="8710" max="8710" width="14.140625" style="36" customWidth="1"/>
    <col min="8711" max="8711" width="16.5703125" style="36" customWidth="1"/>
    <col min="8712" max="8712" width="10.42578125" style="36" customWidth="1"/>
    <col min="8713" max="8959" width="9.140625" style="36"/>
    <col min="8960" max="8960" width="30" style="36" customWidth="1"/>
    <col min="8961" max="8961" width="22.42578125" style="36" customWidth="1"/>
    <col min="8962" max="8962" width="0" style="36" hidden="1" customWidth="1"/>
    <col min="8963" max="8963" width="16.28515625" style="36" customWidth="1"/>
    <col min="8964" max="8965" width="16.7109375" style="36" customWidth="1"/>
    <col min="8966" max="8966" width="14.140625" style="36" customWidth="1"/>
    <col min="8967" max="8967" width="16.5703125" style="36" customWidth="1"/>
    <col min="8968" max="8968" width="10.42578125" style="36" customWidth="1"/>
    <col min="8969" max="9215" width="9.140625" style="36"/>
    <col min="9216" max="9216" width="30" style="36" customWidth="1"/>
    <col min="9217" max="9217" width="22.42578125" style="36" customWidth="1"/>
    <col min="9218" max="9218" width="0" style="36" hidden="1" customWidth="1"/>
    <col min="9219" max="9219" width="16.28515625" style="36" customWidth="1"/>
    <col min="9220" max="9221" width="16.7109375" style="36" customWidth="1"/>
    <col min="9222" max="9222" width="14.140625" style="36" customWidth="1"/>
    <col min="9223" max="9223" width="16.5703125" style="36" customWidth="1"/>
    <col min="9224" max="9224" width="10.42578125" style="36" customWidth="1"/>
    <col min="9225" max="9471" width="9.140625" style="36"/>
    <col min="9472" max="9472" width="30" style="36" customWidth="1"/>
    <col min="9473" max="9473" width="22.42578125" style="36" customWidth="1"/>
    <col min="9474" max="9474" width="0" style="36" hidden="1" customWidth="1"/>
    <col min="9475" max="9475" width="16.28515625" style="36" customWidth="1"/>
    <col min="9476" max="9477" width="16.7109375" style="36" customWidth="1"/>
    <col min="9478" max="9478" width="14.140625" style="36" customWidth="1"/>
    <col min="9479" max="9479" width="16.5703125" style="36" customWidth="1"/>
    <col min="9480" max="9480" width="10.42578125" style="36" customWidth="1"/>
    <col min="9481" max="9727" width="9.140625" style="36"/>
    <col min="9728" max="9728" width="30" style="36" customWidth="1"/>
    <col min="9729" max="9729" width="22.42578125" style="36" customWidth="1"/>
    <col min="9730" max="9730" width="0" style="36" hidden="1" customWidth="1"/>
    <col min="9731" max="9731" width="16.28515625" style="36" customWidth="1"/>
    <col min="9732" max="9733" width="16.7109375" style="36" customWidth="1"/>
    <col min="9734" max="9734" width="14.140625" style="36" customWidth="1"/>
    <col min="9735" max="9735" width="16.5703125" style="36" customWidth="1"/>
    <col min="9736" max="9736" width="10.42578125" style="36" customWidth="1"/>
    <col min="9737" max="9983" width="9.140625" style="36"/>
    <col min="9984" max="9984" width="30" style="36" customWidth="1"/>
    <col min="9985" max="9985" width="22.42578125" style="36" customWidth="1"/>
    <col min="9986" max="9986" width="0" style="36" hidden="1" customWidth="1"/>
    <col min="9987" max="9987" width="16.28515625" style="36" customWidth="1"/>
    <col min="9988" max="9989" width="16.7109375" style="36" customWidth="1"/>
    <col min="9990" max="9990" width="14.140625" style="36" customWidth="1"/>
    <col min="9991" max="9991" width="16.5703125" style="36" customWidth="1"/>
    <col min="9992" max="9992" width="10.42578125" style="36" customWidth="1"/>
    <col min="9993" max="10239" width="9.140625" style="36"/>
    <col min="10240" max="10240" width="30" style="36" customWidth="1"/>
    <col min="10241" max="10241" width="22.42578125" style="36" customWidth="1"/>
    <col min="10242" max="10242" width="0" style="36" hidden="1" customWidth="1"/>
    <col min="10243" max="10243" width="16.28515625" style="36" customWidth="1"/>
    <col min="10244" max="10245" width="16.7109375" style="36" customWidth="1"/>
    <col min="10246" max="10246" width="14.140625" style="36" customWidth="1"/>
    <col min="10247" max="10247" width="16.5703125" style="36" customWidth="1"/>
    <col min="10248" max="10248" width="10.42578125" style="36" customWidth="1"/>
    <col min="10249" max="10495" width="9.140625" style="36"/>
    <col min="10496" max="10496" width="30" style="36" customWidth="1"/>
    <col min="10497" max="10497" width="22.42578125" style="36" customWidth="1"/>
    <col min="10498" max="10498" width="0" style="36" hidden="1" customWidth="1"/>
    <col min="10499" max="10499" width="16.28515625" style="36" customWidth="1"/>
    <col min="10500" max="10501" width="16.7109375" style="36" customWidth="1"/>
    <col min="10502" max="10502" width="14.140625" style="36" customWidth="1"/>
    <col min="10503" max="10503" width="16.5703125" style="36" customWidth="1"/>
    <col min="10504" max="10504" width="10.42578125" style="36" customWidth="1"/>
    <col min="10505" max="10751" width="9.140625" style="36"/>
    <col min="10752" max="10752" width="30" style="36" customWidth="1"/>
    <col min="10753" max="10753" width="22.42578125" style="36" customWidth="1"/>
    <col min="10754" max="10754" width="0" style="36" hidden="1" customWidth="1"/>
    <col min="10755" max="10755" width="16.28515625" style="36" customWidth="1"/>
    <col min="10756" max="10757" width="16.7109375" style="36" customWidth="1"/>
    <col min="10758" max="10758" width="14.140625" style="36" customWidth="1"/>
    <col min="10759" max="10759" width="16.5703125" style="36" customWidth="1"/>
    <col min="10760" max="10760" width="10.42578125" style="36" customWidth="1"/>
    <col min="10761" max="11007" width="9.140625" style="36"/>
    <col min="11008" max="11008" width="30" style="36" customWidth="1"/>
    <col min="11009" max="11009" width="22.42578125" style="36" customWidth="1"/>
    <col min="11010" max="11010" width="0" style="36" hidden="1" customWidth="1"/>
    <col min="11011" max="11011" width="16.28515625" style="36" customWidth="1"/>
    <col min="11012" max="11013" width="16.7109375" style="36" customWidth="1"/>
    <col min="11014" max="11014" width="14.140625" style="36" customWidth="1"/>
    <col min="11015" max="11015" width="16.5703125" style="36" customWidth="1"/>
    <col min="11016" max="11016" width="10.42578125" style="36" customWidth="1"/>
    <col min="11017" max="11263" width="9.140625" style="36"/>
    <col min="11264" max="11264" width="30" style="36" customWidth="1"/>
    <col min="11265" max="11265" width="22.42578125" style="36" customWidth="1"/>
    <col min="11266" max="11266" width="0" style="36" hidden="1" customWidth="1"/>
    <col min="11267" max="11267" width="16.28515625" style="36" customWidth="1"/>
    <col min="11268" max="11269" width="16.7109375" style="36" customWidth="1"/>
    <col min="11270" max="11270" width="14.140625" style="36" customWidth="1"/>
    <col min="11271" max="11271" width="16.5703125" style="36" customWidth="1"/>
    <col min="11272" max="11272" width="10.42578125" style="36" customWidth="1"/>
    <col min="11273" max="11519" width="9.140625" style="36"/>
    <col min="11520" max="11520" width="30" style="36" customWidth="1"/>
    <col min="11521" max="11521" width="22.42578125" style="36" customWidth="1"/>
    <col min="11522" max="11522" width="0" style="36" hidden="1" customWidth="1"/>
    <col min="11523" max="11523" width="16.28515625" style="36" customWidth="1"/>
    <col min="11524" max="11525" width="16.7109375" style="36" customWidth="1"/>
    <col min="11526" max="11526" width="14.140625" style="36" customWidth="1"/>
    <col min="11527" max="11527" width="16.5703125" style="36" customWidth="1"/>
    <col min="11528" max="11528" width="10.42578125" style="36" customWidth="1"/>
    <col min="11529" max="11775" width="9.140625" style="36"/>
    <col min="11776" max="11776" width="30" style="36" customWidth="1"/>
    <col min="11777" max="11777" width="22.42578125" style="36" customWidth="1"/>
    <col min="11778" max="11778" width="0" style="36" hidden="1" customWidth="1"/>
    <col min="11779" max="11779" width="16.28515625" style="36" customWidth="1"/>
    <col min="11780" max="11781" width="16.7109375" style="36" customWidth="1"/>
    <col min="11782" max="11782" width="14.140625" style="36" customWidth="1"/>
    <col min="11783" max="11783" width="16.5703125" style="36" customWidth="1"/>
    <col min="11784" max="11784" width="10.42578125" style="36" customWidth="1"/>
    <col min="11785" max="12031" width="9.140625" style="36"/>
    <col min="12032" max="12032" width="30" style="36" customWidth="1"/>
    <col min="12033" max="12033" width="22.42578125" style="36" customWidth="1"/>
    <col min="12034" max="12034" width="0" style="36" hidden="1" customWidth="1"/>
    <col min="12035" max="12035" width="16.28515625" style="36" customWidth="1"/>
    <col min="12036" max="12037" width="16.7109375" style="36" customWidth="1"/>
    <col min="12038" max="12038" width="14.140625" style="36" customWidth="1"/>
    <col min="12039" max="12039" width="16.5703125" style="36" customWidth="1"/>
    <col min="12040" max="12040" width="10.42578125" style="36" customWidth="1"/>
    <col min="12041" max="12287" width="9.140625" style="36"/>
    <col min="12288" max="12288" width="30" style="36" customWidth="1"/>
    <col min="12289" max="12289" width="22.42578125" style="36" customWidth="1"/>
    <col min="12290" max="12290" width="0" style="36" hidden="1" customWidth="1"/>
    <col min="12291" max="12291" width="16.28515625" style="36" customWidth="1"/>
    <col min="12292" max="12293" width="16.7109375" style="36" customWidth="1"/>
    <col min="12294" max="12294" width="14.140625" style="36" customWidth="1"/>
    <col min="12295" max="12295" width="16.5703125" style="36" customWidth="1"/>
    <col min="12296" max="12296" width="10.42578125" style="36" customWidth="1"/>
    <col min="12297" max="12543" width="9.140625" style="36"/>
    <col min="12544" max="12544" width="30" style="36" customWidth="1"/>
    <col min="12545" max="12545" width="22.42578125" style="36" customWidth="1"/>
    <col min="12546" max="12546" width="0" style="36" hidden="1" customWidth="1"/>
    <col min="12547" max="12547" width="16.28515625" style="36" customWidth="1"/>
    <col min="12548" max="12549" width="16.7109375" style="36" customWidth="1"/>
    <col min="12550" max="12550" width="14.140625" style="36" customWidth="1"/>
    <col min="12551" max="12551" width="16.5703125" style="36" customWidth="1"/>
    <col min="12552" max="12552" width="10.42578125" style="36" customWidth="1"/>
    <col min="12553" max="12799" width="9.140625" style="36"/>
    <col min="12800" max="12800" width="30" style="36" customWidth="1"/>
    <col min="12801" max="12801" width="22.42578125" style="36" customWidth="1"/>
    <col min="12802" max="12802" width="0" style="36" hidden="1" customWidth="1"/>
    <col min="12803" max="12803" width="16.28515625" style="36" customWidth="1"/>
    <col min="12804" max="12805" width="16.7109375" style="36" customWidth="1"/>
    <col min="12806" max="12806" width="14.140625" style="36" customWidth="1"/>
    <col min="12807" max="12807" width="16.5703125" style="36" customWidth="1"/>
    <col min="12808" max="12808" width="10.42578125" style="36" customWidth="1"/>
    <col min="12809" max="13055" width="9.140625" style="36"/>
    <col min="13056" max="13056" width="30" style="36" customWidth="1"/>
    <col min="13057" max="13057" width="22.42578125" style="36" customWidth="1"/>
    <col min="13058" max="13058" width="0" style="36" hidden="1" customWidth="1"/>
    <col min="13059" max="13059" width="16.28515625" style="36" customWidth="1"/>
    <col min="13060" max="13061" width="16.7109375" style="36" customWidth="1"/>
    <col min="13062" max="13062" width="14.140625" style="36" customWidth="1"/>
    <col min="13063" max="13063" width="16.5703125" style="36" customWidth="1"/>
    <col min="13064" max="13064" width="10.42578125" style="36" customWidth="1"/>
    <col min="13065" max="13311" width="9.140625" style="36"/>
    <col min="13312" max="13312" width="30" style="36" customWidth="1"/>
    <col min="13313" max="13313" width="22.42578125" style="36" customWidth="1"/>
    <col min="13314" max="13314" width="0" style="36" hidden="1" customWidth="1"/>
    <col min="13315" max="13315" width="16.28515625" style="36" customWidth="1"/>
    <col min="13316" max="13317" width="16.7109375" style="36" customWidth="1"/>
    <col min="13318" max="13318" width="14.140625" style="36" customWidth="1"/>
    <col min="13319" max="13319" width="16.5703125" style="36" customWidth="1"/>
    <col min="13320" max="13320" width="10.42578125" style="36" customWidth="1"/>
    <col min="13321" max="13567" width="9.140625" style="36"/>
    <col min="13568" max="13568" width="30" style="36" customWidth="1"/>
    <col min="13569" max="13569" width="22.42578125" style="36" customWidth="1"/>
    <col min="13570" max="13570" width="0" style="36" hidden="1" customWidth="1"/>
    <col min="13571" max="13571" width="16.28515625" style="36" customWidth="1"/>
    <col min="13572" max="13573" width="16.7109375" style="36" customWidth="1"/>
    <col min="13574" max="13574" width="14.140625" style="36" customWidth="1"/>
    <col min="13575" max="13575" width="16.5703125" style="36" customWidth="1"/>
    <col min="13576" max="13576" width="10.42578125" style="36" customWidth="1"/>
    <col min="13577" max="13823" width="9.140625" style="36"/>
    <col min="13824" max="13824" width="30" style="36" customWidth="1"/>
    <col min="13825" max="13825" width="22.42578125" style="36" customWidth="1"/>
    <col min="13826" max="13826" width="0" style="36" hidden="1" customWidth="1"/>
    <col min="13827" max="13827" width="16.28515625" style="36" customWidth="1"/>
    <col min="13828" max="13829" width="16.7109375" style="36" customWidth="1"/>
    <col min="13830" max="13830" width="14.140625" style="36" customWidth="1"/>
    <col min="13831" max="13831" width="16.5703125" style="36" customWidth="1"/>
    <col min="13832" max="13832" width="10.42578125" style="36" customWidth="1"/>
    <col min="13833" max="14079" width="9.140625" style="36"/>
    <col min="14080" max="14080" width="30" style="36" customWidth="1"/>
    <col min="14081" max="14081" width="22.42578125" style="36" customWidth="1"/>
    <col min="14082" max="14082" width="0" style="36" hidden="1" customWidth="1"/>
    <col min="14083" max="14083" width="16.28515625" style="36" customWidth="1"/>
    <col min="14084" max="14085" width="16.7109375" style="36" customWidth="1"/>
    <col min="14086" max="14086" width="14.140625" style="36" customWidth="1"/>
    <col min="14087" max="14087" width="16.5703125" style="36" customWidth="1"/>
    <col min="14088" max="14088" width="10.42578125" style="36" customWidth="1"/>
    <col min="14089" max="14335" width="9.140625" style="36"/>
    <col min="14336" max="14336" width="30" style="36" customWidth="1"/>
    <col min="14337" max="14337" width="22.42578125" style="36" customWidth="1"/>
    <col min="14338" max="14338" width="0" style="36" hidden="1" customWidth="1"/>
    <col min="14339" max="14339" width="16.28515625" style="36" customWidth="1"/>
    <col min="14340" max="14341" width="16.7109375" style="36" customWidth="1"/>
    <col min="14342" max="14342" width="14.140625" style="36" customWidth="1"/>
    <col min="14343" max="14343" width="16.5703125" style="36" customWidth="1"/>
    <col min="14344" max="14344" width="10.42578125" style="36" customWidth="1"/>
    <col min="14345" max="14591" width="9.140625" style="36"/>
    <col min="14592" max="14592" width="30" style="36" customWidth="1"/>
    <col min="14593" max="14593" width="22.42578125" style="36" customWidth="1"/>
    <col min="14594" max="14594" width="0" style="36" hidden="1" customWidth="1"/>
    <col min="14595" max="14595" width="16.28515625" style="36" customWidth="1"/>
    <col min="14596" max="14597" width="16.7109375" style="36" customWidth="1"/>
    <col min="14598" max="14598" width="14.140625" style="36" customWidth="1"/>
    <col min="14599" max="14599" width="16.5703125" style="36" customWidth="1"/>
    <col min="14600" max="14600" width="10.42578125" style="36" customWidth="1"/>
    <col min="14601" max="14847" width="9.140625" style="36"/>
    <col min="14848" max="14848" width="30" style="36" customWidth="1"/>
    <col min="14849" max="14849" width="22.42578125" style="36" customWidth="1"/>
    <col min="14850" max="14850" width="0" style="36" hidden="1" customWidth="1"/>
    <col min="14851" max="14851" width="16.28515625" style="36" customWidth="1"/>
    <col min="14852" max="14853" width="16.7109375" style="36" customWidth="1"/>
    <col min="14854" max="14854" width="14.140625" style="36" customWidth="1"/>
    <col min="14855" max="14855" width="16.5703125" style="36" customWidth="1"/>
    <col min="14856" max="14856" width="10.42578125" style="36" customWidth="1"/>
    <col min="14857" max="15103" width="9.140625" style="36"/>
    <col min="15104" max="15104" width="30" style="36" customWidth="1"/>
    <col min="15105" max="15105" width="22.42578125" style="36" customWidth="1"/>
    <col min="15106" max="15106" width="0" style="36" hidden="1" customWidth="1"/>
    <col min="15107" max="15107" width="16.28515625" style="36" customWidth="1"/>
    <col min="15108" max="15109" width="16.7109375" style="36" customWidth="1"/>
    <col min="15110" max="15110" width="14.140625" style="36" customWidth="1"/>
    <col min="15111" max="15111" width="16.5703125" style="36" customWidth="1"/>
    <col min="15112" max="15112" width="10.42578125" style="36" customWidth="1"/>
    <col min="15113" max="15359" width="9.140625" style="36"/>
    <col min="15360" max="15360" width="30" style="36" customWidth="1"/>
    <col min="15361" max="15361" width="22.42578125" style="36" customWidth="1"/>
    <col min="15362" max="15362" width="0" style="36" hidden="1" customWidth="1"/>
    <col min="15363" max="15363" width="16.28515625" style="36" customWidth="1"/>
    <col min="15364" max="15365" width="16.7109375" style="36" customWidth="1"/>
    <col min="15366" max="15366" width="14.140625" style="36" customWidth="1"/>
    <col min="15367" max="15367" width="16.5703125" style="36" customWidth="1"/>
    <col min="15368" max="15368" width="10.42578125" style="36" customWidth="1"/>
    <col min="15369" max="15615" width="9.140625" style="36"/>
    <col min="15616" max="15616" width="30" style="36" customWidth="1"/>
    <col min="15617" max="15617" width="22.42578125" style="36" customWidth="1"/>
    <col min="15618" max="15618" width="0" style="36" hidden="1" customWidth="1"/>
    <col min="15619" max="15619" width="16.28515625" style="36" customWidth="1"/>
    <col min="15620" max="15621" width="16.7109375" style="36" customWidth="1"/>
    <col min="15622" max="15622" width="14.140625" style="36" customWidth="1"/>
    <col min="15623" max="15623" width="16.5703125" style="36" customWidth="1"/>
    <col min="15624" max="15624" width="10.42578125" style="36" customWidth="1"/>
    <col min="15625" max="15871" width="9.140625" style="36"/>
    <col min="15872" max="15872" width="30" style="36" customWidth="1"/>
    <col min="15873" max="15873" width="22.42578125" style="36" customWidth="1"/>
    <col min="15874" max="15874" width="0" style="36" hidden="1" customWidth="1"/>
    <col min="15875" max="15875" width="16.28515625" style="36" customWidth="1"/>
    <col min="15876" max="15877" width="16.7109375" style="36" customWidth="1"/>
    <col min="15878" max="15878" width="14.140625" style="36" customWidth="1"/>
    <col min="15879" max="15879" width="16.5703125" style="36" customWidth="1"/>
    <col min="15880" max="15880" width="10.42578125" style="36" customWidth="1"/>
    <col min="15881" max="16127" width="9.140625" style="36"/>
    <col min="16128" max="16128" width="30" style="36" customWidth="1"/>
    <col min="16129" max="16129" width="22.42578125" style="36" customWidth="1"/>
    <col min="16130" max="16130" width="0" style="36" hidden="1" customWidth="1"/>
    <col min="16131" max="16131" width="16.28515625" style="36" customWidth="1"/>
    <col min="16132" max="16133" width="16.7109375" style="36" customWidth="1"/>
    <col min="16134" max="16134" width="14.140625" style="36" customWidth="1"/>
    <col min="16135" max="16135" width="16.5703125" style="36" customWidth="1"/>
    <col min="16136" max="16136" width="10.42578125" style="36" customWidth="1"/>
    <col min="16137" max="16384" width="9.140625" style="36"/>
  </cols>
  <sheetData>
    <row r="1" spans="1:13" s="20" customFormat="1" ht="57.75" customHeight="1" x14ac:dyDescent="0.2">
      <c r="A1" s="100" t="s">
        <v>42</v>
      </c>
      <c r="B1" s="100"/>
      <c r="C1" s="100"/>
      <c r="D1" s="100"/>
      <c r="E1" s="100"/>
      <c r="F1" s="100"/>
      <c r="G1" s="100"/>
      <c r="H1" s="100"/>
      <c r="I1" s="100"/>
    </row>
    <row r="2" spans="1:13" s="53" customFormat="1" ht="60" customHeight="1" x14ac:dyDescent="0.2">
      <c r="A2" s="50" t="s">
        <v>43</v>
      </c>
      <c r="B2" s="51" t="s">
        <v>44</v>
      </c>
      <c r="C2" s="51" t="s">
        <v>45</v>
      </c>
      <c r="D2" s="51" t="s">
        <v>3</v>
      </c>
      <c r="E2" s="51" t="s">
        <v>4</v>
      </c>
      <c r="F2" s="52" t="s">
        <v>46</v>
      </c>
      <c r="G2" s="50" t="s">
        <v>47</v>
      </c>
      <c r="H2" s="51" t="s">
        <v>8</v>
      </c>
      <c r="I2" s="51" t="s">
        <v>9</v>
      </c>
    </row>
    <row r="3" spans="1:13" ht="50.1" customHeight="1" x14ac:dyDescent="0.2">
      <c r="A3" s="54" t="s">
        <v>48</v>
      </c>
      <c r="B3" s="54" t="s">
        <v>49</v>
      </c>
      <c r="C3" s="55"/>
      <c r="D3" s="74">
        <v>43928.81</v>
      </c>
      <c r="E3" s="74">
        <v>42790.01</v>
      </c>
      <c r="F3" s="74">
        <v>4456.8500000000004</v>
      </c>
      <c r="G3" s="72">
        <v>0</v>
      </c>
      <c r="H3" s="74">
        <f>D3+E3+F3</f>
        <v>91175.670000000013</v>
      </c>
      <c r="I3" s="56"/>
      <c r="J3" s="57"/>
    </row>
    <row r="4" spans="1:13" ht="50.1" customHeight="1" x14ac:dyDescent="0.2">
      <c r="A4" s="54" t="s">
        <v>50</v>
      </c>
      <c r="B4" s="54" t="s">
        <v>49</v>
      </c>
      <c r="C4" s="55"/>
      <c r="D4" s="74">
        <v>43928.81</v>
      </c>
      <c r="E4" s="74">
        <v>42790.01</v>
      </c>
      <c r="F4" s="74">
        <v>4385.62</v>
      </c>
      <c r="G4" s="72">
        <v>0</v>
      </c>
      <c r="H4" s="74">
        <f>D4+E4+F4</f>
        <v>91104.44</v>
      </c>
      <c r="I4" s="56"/>
      <c r="J4" s="57"/>
    </row>
    <row r="5" spans="1:13" s="34" customFormat="1" ht="20.25" customHeight="1" x14ac:dyDescent="0.2">
      <c r="A5" s="58" t="s">
        <v>51</v>
      </c>
      <c r="B5" s="59"/>
      <c r="C5" s="59"/>
      <c r="D5" s="73">
        <f>SUM(D3:D4)</f>
        <v>87857.62</v>
      </c>
      <c r="E5" s="73">
        <f>SUM(E3:E4)</f>
        <v>85580.02</v>
      </c>
      <c r="F5" s="73">
        <f>SUM(F3:F4)</f>
        <v>8842.4700000000012</v>
      </c>
      <c r="G5" s="73">
        <f>SUM(G3:G4)</f>
        <v>0</v>
      </c>
      <c r="H5" s="73">
        <f>SUM(H3:H4)</f>
        <v>182280.11000000002</v>
      </c>
      <c r="I5" s="59"/>
    </row>
    <row r="6" spans="1:13" x14ac:dyDescent="0.2">
      <c r="H6" s="57"/>
    </row>
    <row r="7" spans="1:13" ht="24.75" customHeight="1" x14ac:dyDescent="0.2">
      <c r="A7" s="99" t="s">
        <v>20</v>
      </c>
      <c r="B7" s="99"/>
      <c r="C7" s="99"/>
      <c r="D7" s="99"/>
      <c r="E7" s="99"/>
      <c r="F7" s="99"/>
      <c r="G7" s="99"/>
      <c r="H7" s="99"/>
      <c r="I7" s="45"/>
      <c r="J7" s="45"/>
      <c r="K7" s="45"/>
      <c r="L7" s="45"/>
      <c r="M7" s="45"/>
    </row>
    <row r="10" spans="1:13" x14ac:dyDescent="0.2">
      <c r="A10" s="34" t="s">
        <v>21</v>
      </c>
      <c r="B10" s="34"/>
    </row>
    <row r="11" spans="1:13" x14ac:dyDescent="0.2">
      <c r="A11" s="34" t="s">
        <v>161</v>
      </c>
      <c r="B11" s="34"/>
    </row>
    <row r="12" spans="1:13" x14ac:dyDescent="0.2">
      <c r="A12" s="60"/>
    </row>
  </sheetData>
  <mergeCells count="2">
    <mergeCell ref="A1:I1"/>
    <mergeCell ref="A7:H7"/>
  </mergeCells>
  <printOptions horizontalCentered="1"/>
  <pageMargins left="0.51181102362204722" right="0.9055118110236221" top="1.1417322834645669" bottom="0.5511811023622047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workbookViewId="0">
      <selection activeCell="D14" sqref="D14"/>
    </sheetView>
  </sheetViews>
  <sheetFormatPr defaultRowHeight="15" x14ac:dyDescent="0.25"/>
  <cols>
    <col min="1" max="1" width="12.5703125" customWidth="1"/>
    <col min="2" max="2" width="14.7109375" customWidth="1"/>
    <col min="3" max="3" width="27.7109375" customWidth="1"/>
    <col min="4" max="4" width="13.85546875" customWidth="1"/>
    <col min="5" max="6" width="12.85546875" customWidth="1"/>
    <col min="7" max="7" width="20" customWidth="1"/>
    <col min="8" max="8" width="31.28515625" customWidth="1"/>
    <col min="257" max="257" width="12.5703125" customWidth="1"/>
    <col min="258" max="258" width="14.7109375" customWidth="1"/>
    <col min="259" max="259" width="27.7109375" customWidth="1"/>
    <col min="260" max="260" width="13.85546875" customWidth="1"/>
    <col min="261" max="262" width="12.85546875" customWidth="1"/>
    <col min="263" max="263" width="20" customWidth="1"/>
    <col min="264" max="264" width="31.28515625" customWidth="1"/>
    <col min="513" max="513" width="12.5703125" customWidth="1"/>
    <col min="514" max="514" width="14.7109375" customWidth="1"/>
    <col min="515" max="515" width="27.7109375" customWidth="1"/>
    <col min="516" max="516" width="13.85546875" customWidth="1"/>
    <col min="517" max="518" width="12.85546875" customWidth="1"/>
    <col min="519" max="519" width="20" customWidth="1"/>
    <col min="520" max="520" width="31.28515625" customWidth="1"/>
    <col min="769" max="769" width="12.5703125" customWidth="1"/>
    <col min="770" max="770" width="14.7109375" customWidth="1"/>
    <col min="771" max="771" width="27.7109375" customWidth="1"/>
    <col min="772" max="772" width="13.85546875" customWidth="1"/>
    <col min="773" max="774" width="12.85546875" customWidth="1"/>
    <col min="775" max="775" width="20" customWidth="1"/>
    <col min="776" max="776" width="31.28515625" customWidth="1"/>
    <col min="1025" max="1025" width="12.5703125" customWidth="1"/>
    <col min="1026" max="1026" width="14.7109375" customWidth="1"/>
    <col min="1027" max="1027" width="27.7109375" customWidth="1"/>
    <col min="1028" max="1028" width="13.85546875" customWidth="1"/>
    <col min="1029" max="1030" width="12.85546875" customWidth="1"/>
    <col min="1031" max="1031" width="20" customWidth="1"/>
    <col min="1032" max="1032" width="31.28515625" customWidth="1"/>
    <col min="1281" max="1281" width="12.5703125" customWidth="1"/>
    <col min="1282" max="1282" width="14.7109375" customWidth="1"/>
    <col min="1283" max="1283" width="27.7109375" customWidth="1"/>
    <col min="1284" max="1284" width="13.85546875" customWidth="1"/>
    <col min="1285" max="1286" width="12.85546875" customWidth="1"/>
    <col min="1287" max="1287" width="20" customWidth="1"/>
    <col min="1288" max="1288" width="31.28515625" customWidth="1"/>
    <col min="1537" max="1537" width="12.5703125" customWidth="1"/>
    <col min="1538" max="1538" width="14.7109375" customWidth="1"/>
    <col min="1539" max="1539" width="27.7109375" customWidth="1"/>
    <col min="1540" max="1540" width="13.85546875" customWidth="1"/>
    <col min="1541" max="1542" width="12.85546875" customWidth="1"/>
    <col min="1543" max="1543" width="20" customWidth="1"/>
    <col min="1544" max="1544" width="31.28515625" customWidth="1"/>
    <col min="1793" max="1793" width="12.5703125" customWidth="1"/>
    <col min="1794" max="1794" width="14.7109375" customWidth="1"/>
    <col min="1795" max="1795" width="27.7109375" customWidth="1"/>
    <col min="1796" max="1796" width="13.85546875" customWidth="1"/>
    <col min="1797" max="1798" width="12.85546875" customWidth="1"/>
    <col min="1799" max="1799" width="20" customWidth="1"/>
    <col min="1800" max="1800" width="31.28515625" customWidth="1"/>
    <col min="2049" max="2049" width="12.5703125" customWidth="1"/>
    <col min="2050" max="2050" width="14.7109375" customWidth="1"/>
    <col min="2051" max="2051" width="27.7109375" customWidth="1"/>
    <col min="2052" max="2052" width="13.85546875" customWidth="1"/>
    <col min="2053" max="2054" width="12.85546875" customWidth="1"/>
    <col min="2055" max="2055" width="20" customWidth="1"/>
    <col min="2056" max="2056" width="31.28515625" customWidth="1"/>
    <col min="2305" max="2305" width="12.5703125" customWidth="1"/>
    <col min="2306" max="2306" width="14.7109375" customWidth="1"/>
    <col min="2307" max="2307" width="27.7109375" customWidth="1"/>
    <col min="2308" max="2308" width="13.85546875" customWidth="1"/>
    <col min="2309" max="2310" width="12.85546875" customWidth="1"/>
    <col min="2311" max="2311" width="20" customWidth="1"/>
    <col min="2312" max="2312" width="31.28515625" customWidth="1"/>
    <col min="2561" max="2561" width="12.5703125" customWidth="1"/>
    <col min="2562" max="2562" width="14.7109375" customWidth="1"/>
    <col min="2563" max="2563" width="27.7109375" customWidth="1"/>
    <col min="2564" max="2564" width="13.85546875" customWidth="1"/>
    <col min="2565" max="2566" width="12.85546875" customWidth="1"/>
    <col min="2567" max="2567" width="20" customWidth="1"/>
    <col min="2568" max="2568" width="31.28515625" customWidth="1"/>
    <col min="2817" max="2817" width="12.5703125" customWidth="1"/>
    <col min="2818" max="2818" width="14.7109375" customWidth="1"/>
    <col min="2819" max="2819" width="27.7109375" customWidth="1"/>
    <col min="2820" max="2820" width="13.85546875" customWidth="1"/>
    <col min="2821" max="2822" width="12.85546875" customWidth="1"/>
    <col min="2823" max="2823" width="20" customWidth="1"/>
    <col min="2824" max="2824" width="31.28515625" customWidth="1"/>
    <col min="3073" max="3073" width="12.5703125" customWidth="1"/>
    <col min="3074" max="3074" width="14.7109375" customWidth="1"/>
    <col min="3075" max="3075" width="27.7109375" customWidth="1"/>
    <col min="3076" max="3076" width="13.85546875" customWidth="1"/>
    <col min="3077" max="3078" width="12.85546875" customWidth="1"/>
    <col min="3079" max="3079" width="20" customWidth="1"/>
    <col min="3080" max="3080" width="31.28515625" customWidth="1"/>
    <col min="3329" max="3329" width="12.5703125" customWidth="1"/>
    <col min="3330" max="3330" width="14.7109375" customWidth="1"/>
    <col min="3331" max="3331" width="27.7109375" customWidth="1"/>
    <col min="3332" max="3332" width="13.85546875" customWidth="1"/>
    <col min="3333" max="3334" width="12.85546875" customWidth="1"/>
    <col min="3335" max="3335" width="20" customWidth="1"/>
    <col min="3336" max="3336" width="31.28515625" customWidth="1"/>
    <col min="3585" max="3585" width="12.5703125" customWidth="1"/>
    <col min="3586" max="3586" width="14.7109375" customWidth="1"/>
    <col min="3587" max="3587" width="27.7109375" customWidth="1"/>
    <col min="3588" max="3588" width="13.85546875" customWidth="1"/>
    <col min="3589" max="3590" width="12.85546875" customWidth="1"/>
    <col min="3591" max="3591" width="20" customWidth="1"/>
    <col min="3592" max="3592" width="31.28515625" customWidth="1"/>
    <col min="3841" max="3841" width="12.5703125" customWidth="1"/>
    <col min="3842" max="3842" width="14.7109375" customWidth="1"/>
    <col min="3843" max="3843" width="27.7109375" customWidth="1"/>
    <col min="3844" max="3844" width="13.85546875" customWidth="1"/>
    <col min="3845" max="3846" width="12.85546875" customWidth="1"/>
    <col min="3847" max="3847" width="20" customWidth="1"/>
    <col min="3848" max="3848" width="31.28515625" customWidth="1"/>
    <col min="4097" max="4097" width="12.5703125" customWidth="1"/>
    <col min="4098" max="4098" width="14.7109375" customWidth="1"/>
    <col min="4099" max="4099" width="27.7109375" customWidth="1"/>
    <col min="4100" max="4100" width="13.85546875" customWidth="1"/>
    <col min="4101" max="4102" width="12.85546875" customWidth="1"/>
    <col min="4103" max="4103" width="20" customWidth="1"/>
    <col min="4104" max="4104" width="31.28515625" customWidth="1"/>
    <col min="4353" max="4353" width="12.5703125" customWidth="1"/>
    <col min="4354" max="4354" width="14.7109375" customWidth="1"/>
    <col min="4355" max="4355" width="27.7109375" customWidth="1"/>
    <col min="4356" max="4356" width="13.85546875" customWidth="1"/>
    <col min="4357" max="4358" width="12.85546875" customWidth="1"/>
    <col min="4359" max="4359" width="20" customWidth="1"/>
    <col min="4360" max="4360" width="31.28515625" customWidth="1"/>
    <col min="4609" max="4609" width="12.5703125" customWidth="1"/>
    <col min="4610" max="4610" width="14.7109375" customWidth="1"/>
    <col min="4611" max="4611" width="27.7109375" customWidth="1"/>
    <col min="4612" max="4612" width="13.85546875" customWidth="1"/>
    <col min="4613" max="4614" width="12.85546875" customWidth="1"/>
    <col min="4615" max="4615" width="20" customWidth="1"/>
    <col min="4616" max="4616" width="31.28515625" customWidth="1"/>
    <col min="4865" max="4865" width="12.5703125" customWidth="1"/>
    <col min="4866" max="4866" width="14.7109375" customWidth="1"/>
    <col min="4867" max="4867" width="27.7109375" customWidth="1"/>
    <col min="4868" max="4868" width="13.85546875" customWidth="1"/>
    <col min="4869" max="4870" width="12.85546875" customWidth="1"/>
    <col min="4871" max="4871" width="20" customWidth="1"/>
    <col min="4872" max="4872" width="31.28515625" customWidth="1"/>
    <col min="5121" max="5121" width="12.5703125" customWidth="1"/>
    <col min="5122" max="5122" width="14.7109375" customWidth="1"/>
    <col min="5123" max="5123" width="27.7109375" customWidth="1"/>
    <col min="5124" max="5124" width="13.85546875" customWidth="1"/>
    <col min="5125" max="5126" width="12.85546875" customWidth="1"/>
    <col min="5127" max="5127" width="20" customWidth="1"/>
    <col min="5128" max="5128" width="31.28515625" customWidth="1"/>
    <col min="5377" max="5377" width="12.5703125" customWidth="1"/>
    <col min="5378" max="5378" width="14.7109375" customWidth="1"/>
    <col min="5379" max="5379" width="27.7109375" customWidth="1"/>
    <col min="5380" max="5380" width="13.85546875" customWidth="1"/>
    <col min="5381" max="5382" width="12.85546875" customWidth="1"/>
    <col min="5383" max="5383" width="20" customWidth="1"/>
    <col min="5384" max="5384" width="31.28515625" customWidth="1"/>
    <col min="5633" max="5633" width="12.5703125" customWidth="1"/>
    <col min="5634" max="5634" width="14.7109375" customWidth="1"/>
    <col min="5635" max="5635" width="27.7109375" customWidth="1"/>
    <col min="5636" max="5636" width="13.85546875" customWidth="1"/>
    <col min="5637" max="5638" width="12.85546875" customWidth="1"/>
    <col min="5639" max="5639" width="20" customWidth="1"/>
    <col min="5640" max="5640" width="31.28515625" customWidth="1"/>
    <col min="5889" max="5889" width="12.5703125" customWidth="1"/>
    <col min="5890" max="5890" width="14.7109375" customWidth="1"/>
    <col min="5891" max="5891" width="27.7109375" customWidth="1"/>
    <col min="5892" max="5892" width="13.85546875" customWidth="1"/>
    <col min="5893" max="5894" width="12.85546875" customWidth="1"/>
    <col min="5895" max="5895" width="20" customWidth="1"/>
    <col min="5896" max="5896" width="31.28515625" customWidth="1"/>
    <col min="6145" max="6145" width="12.5703125" customWidth="1"/>
    <col min="6146" max="6146" width="14.7109375" customWidth="1"/>
    <col min="6147" max="6147" width="27.7109375" customWidth="1"/>
    <col min="6148" max="6148" width="13.85546875" customWidth="1"/>
    <col min="6149" max="6150" width="12.85546875" customWidth="1"/>
    <col min="6151" max="6151" width="20" customWidth="1"/>
    <col min="6152" max="6152" width="31.28515625" customWidth="1"/>
    <col min="6401" max="6401" width="12.5703125" customWidth="1"/>
    <col min="6402" max="6402" width="14.7109375" customWidth="1"/>
    <col min="6403" max="6403" width="27.7109375" customWidth="1"/>
    <col min="6404" max="6404" width="13.85546875" customWidth="1"/>
    <col min="6405" max="6406" width="12.85546875" customWidth="1"/>
    <col min="6407" max="6407" width="20" customWidth="1"/>
    <col min="6408" max="6408" width="31.28515625" customWidth="1"/>
    <col min="6657" max="6657" width="12.5703125" customWidth="1"/>
    <col min="6658" max="6658" width="14.7109375" customWidth="1"/>
    <col min="6659" max="6659" width="27.7109375" customWidth="1"/>
    <col min="6660" max="6660" width="13.85546875" customWidth="1"/>
    <col min="6661" max="6662" width="12.85546875" customWidth="1"/>
    <col min="6663" max="6663" width="20" customWidth="1"/>
    <col min="6664" max="6664" width="31.28515625" customWidth="1"/>
    <col min="6913" max="6913" width="12.5703125" customWidth="1"/>
    <col min="6914" max="6914" width="14.7109375" customWidth="1"/>
    <col min="6915" max="6915" width="27.7109375" customWidth="1"/>
    <col min="6916" max="6916" width="13.85546875" customWidth="1"/>
    <col min="6917" max="6918" width="12.85546875" customWidth="1"/>
    <col min="6919" max="6919" width="20" customWidth="1"/>
    <col min="6920" max="6920" width="31.28515625" customWidth="1"/>
    <col min="7169" max="7169" width="12.5703125" customWidth="1"/>
    <col min="7170" max="7170" width="14.7109375" customWidth="1"/>
    <col min="7171" max="7171" width="27.7109375" customWidth="1"/>
    <col min="7172" max="7172" width="13.85546875" customWidth="1"/>
    <col min="7173" max="7174" width="12.85546875" customWidth="1"/>
    <col min="7175" max="7175" width="20" customWidth="1"/>
    <col min="7176" max="7176" width="31.28515625" customWidth="1"/>
    <col min="7425" max="7425" width="12.5703125" customWidth="1"/>
    <col min="7426" max="7426" width="14.7109375" customWidth="1"/>
    <col min="7427" max="7427" width="27.7109375" customWidth="1"/>
    <col min="7428" max="7428" width="13.85546875" customWidth="1"/>
    <col min="7429" max="7430" width="12.85546875" customWidth="1"/>
    <col min="7431" max="7431" width="20" customWidth="1"/>
    <col min="7432" max="7432" width="31.28515625" customWidth="1"/>
    <col min="7681" max="7681" width="12.5703125" customWidth="1"/>
    <col min="7682" max="7682" width="14.7109375" customWidth="1"/>
    <col min="7683" max="7683" width="27.7109375" customWidth="1"/>
    <col min="7684" max="7684" width="13.85546875" customWidth="1"/>
    <col min="7685" max="7686" width="12.85546875" customWidth="1"/>
    <col min="7687" max="7687" width="20" customWidth="1"/>
    <col min="7688" max="7688" width="31.28515625" customWidth="1"/>
    <col min="7937" max="7937" width="12.5703125" customWidth="1"/>
    <col min="7938" max="7938" width="14.7109375" customWidth="1"/>
    <col min="7939" max="7939" width="27.7109375" customWidth="1"/>
    <col min="7940" max="7940" width="13.85546875" customWidth="1"/>
    <col min="7941" max="7942" width="12.85546875" customWidth="1"/>
    <col min="7943" max="7943" width="20" customWidth="1"/>
    <col min="7944" max="7944" width="31.28515625" customWidth="1"/>
    <col min="8193" max="8193" width="12.5703125" customWidth="1"/>
    <col min="8194" max="8194" width="14.7109375" customWidth="1"/>
    <col min="8195" max="8195" width="27.7109375" customWidth="1"/>
    <col min="8196" max="8196" width="13.85546875" customWidth="1"/>
    <col min="8197" max="8198" width="12.85546875" customWidth="1"/>
    <col min="8199" max="8199" width="20" customWidth="1"/>
    <col min="8200" max="8200" width="31.28515625" customWidth="1"/>
    <col min="8449" max="8449" width="12.5703125" customWidth="1"/>
    <col min="8450" max="8450" width="14.7109375" customWidth="1"/>
    <col min="8451" max="8451" width="27.7109375" customWidth="1"/>
    <col min="8452" max="8452" width="13.85546875" customWidth="1"/>
    <col min="8453" max="8454" width="12.85546875" customWidth="1"/>
    <col min="8455" max="8455" width="20" customWidth="1"/>
    <col min="8456" max="8456" width="31.28515625" customWidth="1"/>
    <col min="8705" max="8705" width="12.5703125" customWidth="1"/>
    <col min="8706" max="8706" width="14.7109375" customWidth="1"/>
    <col min="8707" max="8707" width="27.7109375" customWidth="1"/>
    <col min="8708" max="8708" width="13.85546875" customWidth="1"/>
    <col min="8709" max="8710" width="12.85546875" customWidth="1"/>
    <col min="8711" max="8711" width="20" customWidth="1"/>
    <col min="8712" max="8712" width="31.28515625" customWidth="1"/>
    <col min="8961" max="8961" width="12.5703125" customWidth="1"/>
    <col min="8962" max="8962" width="14.7109375" customWidth="1"/>
    <col min="8963" max="8963" width="27.7109375" customWidth="1"/>
    <col min="8964" max="8964" width="13.85546875" customWidth="1"/>
    <col min="8965" max="8966" width="12.85546875" customWidth="1"/>
    <col min="8967" max="8967" width="20" customWidth="1"/>
    <col min="8968" max="8968" width="31.28515625" customWidth="1"/>
    <col min="9217" max="9217" width="12.5703125" customWidth="1"/>
    <col min="9218" max="9218" width="14.7109375" customWidth="1"/>
    <col min="9219" max="9219" width="27.7109375" customWidth="1"/>
    <col min="9220" max="9220" width="13.85546875" customWidth="1"/>
    <col min="9221" max="9222" width="12.85546875" customWidth="1"/>
    <col min="9223" max="9223" width="20" customWidth="1"/>
    <col min="9224" max="9224" width="31.28515625" customWidth="1"/>
    <col min="9473" max="9473" width="12.5703125" customWidth="1"/>
    <col min="9474" max="9474" width="14.7109375" customWidth="1"/>
    <col min="9475" max="9475" width="27.7109375" customWidth="1"/>
    <col min="9476" max="9476" width="13.85546875" customWidth="1"/>
    <col min="9477" max="9478" width="12.85546875" customWidth="1"/>
    <col min="9479" max="9479" width="20" customWidth="1"/>
    <col min="9480" max="9480" width="31.28515625" customWidth="1"/>
    <col min="9729" max="9729" width="12.5703125" customWidth="1"/>
    <col min="9730" max="9730" width="14.7109375" customWidth="1"/>
    <col min="9731" max="9731" width="27.7109375" customWidth="1"/>
    <col min="9732" max="9732" width="13.85546875" customWidth="1"/>
    <col min="9733" max="9734" width="12.85546875" customWidth="1"/>
    <col min="9735" max="9735" width="20" customWidth="1"/>
    <col min="9736" max="9736" width="31.28515625" customWidth="1"/>
    <col min="9985" max="9985" width="12.5703125" customWidth="1"/>
    <col min="9986" max="9986" width="14.7109375" customWidth="1"/>
    <col min="9987" max="9987" width="27.7109375" customWidth="1"/>
    <col min="9988" max="9988" width="13.85546875" customWidth="1"/>
    <col min="9989" max="9990" width="12.85546875" customWidth="1"/>
    <col min="9991" max="9991" width="20" customWidth="1"/>
    <col min="9992" max="9992" width="31.28515625" customWidth="1"/>
    <col min="10241" max="10241" width="12.5703125" customWidth="1"/>
    <col min="10242" max="10242" width="14.7109375" customWidth="1"/>
    <col min="10243" max="10243" width="27.7109375" customWidth="1"/>
    <col min="10244" max="10244" width="13.85546875" customWidth="1"/>
    <col min="10245" max="10246" width="12.85546875" customWidth="1"/>
    <col min="10247" max="10247" width="20" customWidth="1"/>
    <col min="10248" max="10248" width="31.28515625" customWidth="1"/>
    <col min="10497" max="10497" width="12.5703125" customWidth="1"/>
    <col min="10498" max="10498" width="14.7109375" customWidth="1"/>
    <col min="10499" max="10499" width="27.7109375" customWidth="1"/>
    <col min="10500" max="10500" width="13.85546875" customWidth="1"/>
    <col min="10501" max="10502" width="12.85546875" customWidth="1"/>
    <col min="10503" max="10503" width="20" customWidth="1"/>
    <col min="10504" max="10504" width="31.28515625" customWidth="1"/>
    <col min="10753" max="10753" width="12.5703125" customWidth="1"/>
    <col min="10754" max="10754" width="14.7109375" customWidth="1"/>
    <col min="10755" max="10755" width="27.7109375" customWidth="1"/>
    <col min="10756" max="10756" width="13.85546875" customWidth="1"/>
    <col min="10757" max="10758" width="12.85546875" customWidth="1"/>
    <col min="10759" max="10759" width="20" customWidth="1"/>
    <col min="10760" max="10760" width="31.28515625" customWidth="1"/>
    <col min="11009" max="11009" width="12.5703125" customWidth="1"/>
    <col min="11010" max="11010" width="14.7109375" customWidth="1"/>
    <col min="11011" max="11011" width="27.7109375" customWidth="1"/>
    <col min="11012" max="11012" width="13.85546875" customWidth="1"/>
    <col min="11013" max="11014" width="12.85546875" customWidth="1"/>
    <col min="11015" max="11015" width="20" customWidth="1"/>
    <col min="11016" max="11016" width="31.28515625" customWidth="1"/>
    <col min="11265" max="11265" width="12.5703125" customWidth="1"/>
    <col min="11266" max="11266" width="14.7109375" customWidth="1"/>
    <col min="11267" max="11267" width="27.7109375" customWidth="1"/>
    <col min="11268" max="11268" width="13.85546875" customWidth="1"/>
    <col min="11269" max="11270" width="12.85546875" customWidth="1"/>
    <col min="11271" max="11271" width="20" customWidth="1"/>
    <col min="11272" max="11272" width="31.28515625" customWidth="1"/>
    <col min="11521" max="11521" width="12.5703125" customWidth="1"/>
    <col min="11522" max="11522" width="14.7109375" customWidth="1"/>
    <col min="11523" max="11523" width="27.7109375" customWidth="1"/>
    <col min="11524" max="11524" width="13.85546875" customWidth="1"/>
    <col min="11525" max="11526" width="12.85546875" customWidth="1"/>
    <col min="11527" max="11527" width="20" customWidth="1"/>
    <col min="11528" max="11528" width="31.28515625" customWidth="1"/>
    <col min="11777" max="11777" width="12.5703125" customWidth="1"/>
    <col min="11778" max="11778" width="14.7109375" customWidth="1"/>
    <col min="11779" max="11779" width="27.7109375" customWidth="1"/>
    <col min="11780" max="11780" width="13.85546875" customWidth="1"/>
    <col min="11781" max="11782" width="12.85546875" customWidth="1"/>
    <col min="11783" max="11783" width="20" customWidth="1"/>
    <col min="11784" max="11784" width="31.28515625" customWidth="1"/>
    <col min="12033" max="12033" width="12.5703125" customWidth="1"/>
    <col min="12034" max="12034" width="14.7109375" customWidth="1"/>
    <col min="12035" max="12035" width="27.7109375" customWidth="1"/>
    <col min="12036" max="12036" width="13.85546875" customWidth="1"/>
    <col min="12037" max="12038" width="12.85546875" customWidth="1"/>
    <col min="12039" max="12039" width="20" customWidth="1"/>
    <col min="12040" max="12040" width="31.28515625" customWidth="1"/>
    <col min="12289" max="12289" width="12.5703125" customWidth="1"/>
    <col min="12290" max="12290" width="14.7109375" customWidth="1"/>
    <col min="12291" max="12291" width="27.7109375" customWidth="1"/>
    <col min="12292" max="12292" width="13.85546875" customWidth="1"/>
    <col min="12293" max="12294" width="12.85546875" customWidth="1"/>
    <col min="12295" max="12295" width="20" customWidth="1"/>
    <col min="12296" max="12296" width="31.28515625" customWidth="1"/>
    <col min="12545" max="12545" width="12.5703125" customWidth="1"/>
    <col min="12546" max="12546" width="14.7109375" customWidth="1"/>
    <col min="12547" max="12547" width="27.7109375" customWidth="1"/>
    <col min="12548" max="12548" width="13.85546875" customWidth="1"/>
    <col min="12549" max="12550" width="12.85546875" customWidth="1"/>
    <col min="12551" max="12551" width="20" customWidth="1"/>
    <col min="12552" max="12552" width="31.28515625" customWidth="1"/>
    <col min="12801" max="12801" width="12.5703125" customWidth="1"/>
    <col min="12802" max="12802" width="14.7109375" customWidth="1"/>
    <col min="12803" max="12803" width="27.7109375" customWidth="1"/>
    <col min="12804" max="12804" width="13.85546875" customWidth="1"/>
    <col min="12805" max="12806" width="12.85546875" customWidth="1"/>
    <col min="12807" max="12807" width="20" customWidth="1"/>
    <col min="12808" max="12808" width="31.28515625" customWidth="1"/>
    <col min="13057" max="13057" width="12.5703125" customWidth="1"/>
    <col min="13058" max="13058" width="14.7109375" customWidth="1"/>
    <col min="13059" max="13059" width="27.7109375" customWidth="1"/>
    <col min="13060" max="13060" width="13.85546875" customWidth="1"/>
    <col min="13061" max="13062" width="12.85546875" customWidth="1"/>
    <col min="13063" max="13063" width="20" customWidth="1"/>
    <col min="13064" max="13064" width="31.28515625" customWidth="1"/>
    <col min="13313" max="13313" width="12.5703125" customWidth="1"/>
    <col min="13314" max="13314" width="14.7109375" customWidth="1"/>
    <col min="13315" max="13315" width="27.7109375" customWidth="1"/>
    <col min="13316" max="13316" width="13.85546875" customWidth="1"/>
    <col min="13317" max="13318" width="12.85546875" customWidth="1"/>
    <col min="13319" max="13319" width="20" customWidth="1"/>
    <col min="13320" max="13320" width="31.28515625" customWidth="1"/>
    <col min="13569" max="13569" width="12.5703125" customWidth="1"/>
    <col min="13570" max="13570" width="14.7109375" customWidth="1"/>
    <col min="13571" max="13571" width="27.7109375" customWidth="1"/>
    <col min="13572" max="13572" width="13.85546875" customWidth="1"/>
    <col min="13573" max="13574" width="12.85546875" customWidth="1"/>
    <col min="13575" max="13575" width="20" customWidth="1"/>
    <col min="13576" max="13576" width="31.28515625" customWidth="1"/>
    <col min="13825" max="13825" width="12.5703125" customWidth="1"/>
    <col min="13826" max="13826" width="14.7109375" customWidth="1"/>
    <col min="13827" max="13827" width="27.7109375" customWidth="1"/>
    <col min="13828" max="13828" width="13.85546875" customWidth="1"/>
    <col min="13829" max="13830" width="12.85546875" customWidth="1"/>
    <col min="13831" max="13831" width="20" customWidth="1"/>
    <col min="13832" max="13832" width="31.28515625" customWidth="1"/>
    <col min="14081" max="14081" width="12.5703125" customWidth="1"/>
    <col min="14082" max="14082" width="14.7109375" customWidth="1"/>
    <col min="14083" max="14083" width="27.7109375" customWidth="1"/>
    <col min="14084" max="14084" width="13.85546875" customWidth="1"/>
    <col min="14085" max="14086" width="12.85546875" customWidth="1"/>
    <col min="14087" max="14087" width="20" customWidth="1"/>
    <col min="14088" max="14088" width="31.28515625" customWidth="1"/>
    <col min="14337" max="14337" width="12.5703125" customWidth="1"/>
    <col min="14338" max="14338" width="14.7109375" customWidth="1"/>
    <col min="14339" max="14339" width="27.7109375" customWidth="1"/>
    <col min="14340" max="14340" width="13.85546875" customWidth="1"/>
    <col min="14341" max="14342" width="12.85546875" customWidth="1"/>
    <col min="14343" max="14343" width="20" customWidth="1"/>
    <col min="14344" max="14344" width="31.28515625" customWidth="1"/>
    <col min="14593" max="14593" width="12.5703125" customWidth="1"/>
    <col min="14594" max="14594" width="14.7109375" customWidth="1"/>
    <col min="14595" max="14595" width="27.7109375" customWidth="1"/>
    <col min="14596" max="14596" width="13.85546875" customWidth="1"/>
    <col min="14597" max="14598" width="12.85546875" customWidth="1"/>
    <col min="14599" max="14599" width="20" customWidth="1"/>
    <col min="14600" max="14600" width="31.28515625" customWidth="1"/>
    <col min="14849" max="14849" width="12.5703125" customWidth="1"/>
    <col min="14850" max="14850" width="14.7109375" customWidth="1"/>
    <col min="14851" max="14851" width="27.7109375" customWidth="1"/>
    <col min="14852" max="14852" width="13.85546875" customWidth="1"/>
    <col min="14853" max="14854" width="12.85546875" customWidth="1"/>
    <col min="14855" max="14855" width="20" customWidth="1"/>
    <col min="14856" max="14856" width="31.28515625" customWidth="1"/>
    <col min="15105" max="15105" width="12.5703125" customWidth="1"/>
    <col min="15106" max="15106" width="14.7109375" customWidth="1"/>
    <col min="15107" max="15107" width="27.7109375" customWidth="1"/>
    <col min="15108" max="15108" width="13.85546875" customWidth="1"/>
    <col min="15109" max="15110" width="12.85546875" customWidth="1"/>
    <col min="15111" max="15111" width="20" customWidth="1"/>
    <col min="15112" max="15112" width="31.28515625" customWidth="1"/>
    <col min="15361" max="15361" width="12.5703125" customWidth="1"/>
    <col min="15362" max="15362" width="14.7109375" customWidth="1"/>
    <col min="15363" max="15363" width="27.7109375" customWidth="1"/>
    <col min="15364" max="15364" width="13.85546875" customWidth="1"/>
    <col min="15365" max="15366" width="12.85546875" customWidth="1"/>
    <col min="15367" max="15367" width="20" customWidth="1"/>
    <col min="15368" max="15368" width="31.28515625" customWidth="1"/>
    <col min="15617" max="15617" width="12.5703125" customWidth="1"/>
    <col min="15618" max="15618" width="14.7109375" customWidth="1"/>
    <col min="15619" max="15619" width="27.7109375" customWidth="1"/>
    <col min="15620" max="15620" width="13.85546875" customWidth="1"/>
    <col min="15621" max="15622" width="12.85546875" customWidth="1"/>
    <col min="15623" max="15623" width="20" customWidth="1"/>
    <col min="15624" max="15624" width="31.28515625" customWidth="1"/>
    <col min="15873" max="15873" width="12.5703125" customWidth="1"/>
    <col min="15874" max="15874" width="14.7109375" customWidth="1"/>
    <col min="15875" max="15875" width="27.7109375" customWidth="1"/>
    <col min="15876" max="15876" width="13.85546875" customWidth="1"/>
    <col min="15877" max="15878" width="12.85546875" customWidth="1"/>
    <col min="15879" max="15879" width="20" customWidth="1"/>
    <col min="15880" max="15880" width="31.28515625" customWidth="1"/>
    <col min="16129" max="16129" width="12.5703125" customWidth="1"/>
    <col min="16130" max="16130" width="14.7109375" customWidth="1"/>
    <col min="16131" max="16131" width="27.7109375" customWidth="1"/>
    <col min="16132" max="16132" width="13.85546875" customWidth="1"/>
    <col min="16133" max="16134" width="12.85546875" customWidth="1"/>
    <col min="16135" max="16135" width="20" customWidth="1"/>
    <col min="16136" max="16136" width="31.28515625" customWidth="1"/>
  </cols>
  <sheetData>
    <row r="1" spans="1:8" s="63" customFormat="1" ht="15.75" x14ac:dyDescent="0.25">
      <c r="A1" s="63" t="s">
        <v>24</v>
      </c>
      <c r="B1" s="63" t="s">
        <v>25</v>
      </c>
      <c r="C1" s="63" t="s">
        <v>26</v>
      </c>
      <c r="D1" s="63" t="s">
        <v>27</v>
      </c>
      <c r="E1" s="63" t="s">
        <v>28</v>
      </c>
      <c r="F1" s="63" t="s">
        <v>29</v>
      </c>
      <c r="G1" s="63" t="s">
        <v>30</v>
      </c>
      <c r="H1" s="63" t="s">
        <v>31</v>
      </c>
    </row>
    <row r="2" spans="1:8" s="61" customFormat="1" ht="12.75" x14ac:dyDescent="0.2">
      <c r="A2" s="61" t="s">
        <v>40</v>
      </c>
      <c r="B2" s="61" t="s">
        <v>41</v>
      </c>
      <c r="C2" s="61" t="s">
        <v>34</v>
      </c>
      <c r="D2" s="64">
        <v>42675</v>
      </c>
      <c r="E2" s="64">
        <v>44469</v>
      </c>
      <c r="F2" s="61" t="s">
        <v>35</v>
      </c>
      <c r="G2" s="65">
        <v>4385.62</v>
      </c>
      <c r="H2" s="61" t="s">
        <v>37</v>
      </c>
    </row>
    <row r="3" spans="1:8" s="61" customFormat="1" ht="12.75" x14ac:dyDescent="0.2">
      <c r="A3" s="61" t="s">
        <v>145</v>
      </c>
      <c r="B3" s="61" t="s">
        <v>146</v>
      </c>
      <c r="C3" s="61" t="s">
        <v>147</v>
      </c>
      <c r="D3" s="64">
        <v>32333</v>
      </c>
      <c r="E3" s="64">
        <v>401768</v>
      </c>
      <c r="F3" s="61" t="s">
        <v>147</v>
      </c>
      <c r="G3" s="65">
        <v>44958.81</v>
      </c>
      <c r="H3" s="61" t="s">
        <v>36</v>
      </c>
    </row>
    <row r="4" spans="1:8" s="61" customFormat="1" ht="12.75" x14ac:dyDescent="0.2">
      <c r="A4" s="61" t="s">
        <v>148</v>
      </c>
      <c r="B4" s="61" t="s">
        <v>149</v>
      </c>
      <c r="C4" s="61" t="s">
        <v>147</v>
      </c>
      <c r="D4" s="64">
        <v>31625</v>
      </c>
      <c r="E4" s="64">
        <v>44104</v>
      </c>
      <c r="F4" s="61" t="s">
        <v>147</v>
      </c>
      <c r="G4" s="65">
        <v>4361</v>
      </c>
      <c r="H4" s="61" t="s">
        <v>37</v>
      </c>
    </row>
    <row r="5" spans="1:8" s="61" customFormat="1" ht="12.75" x14ac:dyDescent="0.2">
      <c r="A5" s="61" t="s">
        <v>150</v>
      </c>
      <c r="B5" s="61" t="s">
        <v>151</v>
      </c>
      <c r="C5" s="61" t="s">
        <v>147</v>
      </c>
      <c r="D5" s="64">
        <v>32135</v>
      </c>
      <c r="E5" s="64">
        <v>44439</v>
      </c>
      <c r="F5" s="61" t="s">
        <v>147</v>
      </c>
      <c r="G5" s="65">
        <v>30249.95</v>
      </c>
      <c r="H5" s="61" t="s">
        <v>39</v>
      </c>
    </row>
    <row r="6" spans="1:8" s="61" customFormat="1" ht="12.75" x14ac:dyDescent="0.2">
      <c r="A6" s="61" t="s">
        <v>148</v>
      </c>
      <c r="B6" s="61" t="s">
        <v>149</v>
      </c>
      <c r="C6" s="61" t="s">
        <v>147</v>
      </c>
      <c r="D6" s="64">
        <v>31625</v>
      </c>
      <c r="E6" s="64">
        <v>44104</v>
      </c>
      <c r="F6" s="61" t="s">
        <v>147</v>
      </c>
      <c r="G6" s="65">
        <v>33202.47</v>
      </c>
      <c r="H6" s="61" t="s">
        <v>36</v>
      </c>
    </row>
    <row r="7" spans="1:8" s="61" customFormat="1" ht="12.75" x14ac:dyDescent="0.2">
      <c r="A7" s="61" t="s">
        <v>162</v>
      </c>
      <c r="B7" s="61" t="s">
        <v>163</v>
      </c>
      <c r="C7" s="61" t="s">
        <v>147</v>
      </c>
      <c r="D7" s="64">
        <v>43556</v>
      </c>
      <c r="E7" s="64">
        <v>401768</v>
      </c>
      <c r="F7" s="61" t="s">
        <v>147</v>
      </c>
      <c r="G7" s="65">
        <v>4465.8100000000004</v>
      </c>
      <c r="H7" s="61" t="s">
        <v>37</v>
      </c>
    </row>
    <row r="8" spans="1:8" s="61" customFormat="1" ht="12.75" x14ac:dyDescent="0.2">
      <c r="A8" s="61" t="s">
        <v>150</v>
      </c>
      <c r="B8" s="61" t="s">
        <v>151</v>
      </c>
      <c r="C8" s="61" t="s">
        <v>147</v>
      </c>
      <c r="D8" s="64">
        <v>32135</v>
      </c>
      <c r="E8" s="64">
        <v>44439</v>
      </c>
      <c r="F8" s="61" t="s">
        <v>147</v>
      </c>
      <c r="G8" s="65">
        <v>44073.9</v>
      </c>
      <c r="H8" s="61" t="s">
        <v>36</v>
      </c>
    </row>
    <row r="9" spans="1:8" s="61" customFormat="1" ht="12.75" x14ac:dyDescent="0.2">
      <c r="A9" s="61" t="s">
        <v>156</v>
      </c>
      <c r="B9" s="61" t="s">
        <v>157</v>
      </c>
      <c r="C9" s="61" t="s">
        <v>147</v>
      </c>
      <c r="D9" s="64">
        <v>40118</v>
      </c>
      <c r="E9" s="64">
        <v>401768</v>
      </c>
      <c r="F9" s="61" t="s">
        <v>147</v>
      </c>
      <c r="G9" s="65">
        <v>42790.01</v>
      </c>
      <c r="H9" s="61" t="s">
        <v>39</v>
      </c>
    </row>
    <row r="10" spans="1:8" s="61" customFormat="1" ht="12.75" x14ac:dyDescent="0.2">
      <c r="A10" s="61" t="s">
        <v>156</v>
      </c>
      <c r="B10" s="61" t="s">
        <v>157</v>
      </c>
      <c r="C10" s="61" t="s">
        <v>147</v>
      </c>
      <c r="D10" s="64">
        <v>40118</v>
      </c>
      <c r="E10" s="64">
        <v>401768</v>
      </c>
      <c r="F10" s="61" t="s">
        <v>147</v>
      </c>
      <c r="G10" s="65">
        <v>43928.81</v>
      </c>
      <c r="H10" s="61" t="s">
        <v>36</v>
      </c>
    </row>
    <row r="11" spans="1:8" s="61" customFormat="1" ht="12.75" x14ac:dyDescent="0.2">
      <c r="A11" s="61" t="s">
        <v>145</v>
      </c>
      <c r="B11" s="61" t="s">
        <v>146</v>
      </c>
      <c r="C11" s="61" t="s">
        <v>147</v>
      </c>
      <c r="D11" s="64">
        <v>32333</v>
      </c>
      <c r="E11" s="64">
        <v>401768</v>
      </c>
      <c r="F11" s="61" t="s">
        <v>147</v>
      </c>
      <c r="G11" s="65">
        <v>3688.39</v>
      </c>
      <c r="H11" s="61" t="s">
        <v>37</v>
      </c>
    </row>
    <row r="12" spans="1:8" s="61" customFormat="1" ht="12.75" x14ac:dyDescent="0.2">
      <c r="A12" s="61" t="s">
        <v>40</v>
      </c>
      <c r="B12" s="61" t="s">
        <v>41</v>
      </c>
      <c r="C12" s="61" t="s">
        <v>34</v>
      </c>
      <c r="D12" s="64">
        <v>42675</v>
      </c>
      <c r="E12" s="64">
        <v>44469</v>
      </c>
      <c r="F12" s="61" t="s">
        <v>35</v>
      </c>
      <c r="G12" s="65">
        <v>42790.01</v>
      </c>
      <c r="H12" s="61" t="s">
        <v>39</v>
      </c>
    </row>
    <row r="13" spans="1:8" s="61" customFormat="1" ht="12.75" x14ac:dyDescent="0.2">
      <c r="A13" s="61" t="s">
        <v>32</v>
      </c>
      <c r="B13" s="61" t="s">
        <v>33</v>
      </c>
      <c r="C13" s="61" t="s">
        <v>34</v>
      </c>
      <c r="D13" s="64">
        <v>42705</v>
      </c>
      <c r="E13" s="64">
        <v>44469</v>
      </c>
      <c r="F13" s="61" t="s">
        <v>35</v>
      </c>
      <c r="G13" s="65">
        <v>43928.81</v>
      </c>
      <c r="H13" s="61" t="s">
        <v>36</v>
      </c>
    </row>
    <row r="14" spans="1:8" s="61" customFormat="1" ht="12.75" x14ac:dyDescent="0.2">
      <c r="A14" s="61" t="s">
        <v>32</v>
      </c>
      <c r="B14" s="61" t="s">
        <v>33</v>
      </c>
      <c r="C14" s="61" t="s">
        <v>34</v>
      </c>
      <c r="D14" s="64">
        <v>42705</v>
      </c>
      <c r="E14" s="64">
        <v>44469</v>
      </c>
      <c r="F14" s="61" t="s">
        <v>35</v>
      </c>
      <c r="G14" s="65">
        <v>4456.8500000000004</v>
      </c>
      <c r="H14" s="61" t="s">
        <v>37</v>
      </c>
    </row>
    <row r="15" spans="1:8" s="61" customFormat="1" ht="12.75" x14ac:dyDescent="0.2">
      <c r="A15" s="61" t="s">
        <v>145</v>
      </c>
      <c r="B15" s="61" t="s">
        <v>146</v>
      </c>
      <c r="C15" s="61" t="s">
        <v>147</v>
      </c>
      <c r="D15" s="64">
        <v>32333</v>
      </c>
      <c r="E15" s="64">
        <v>401768</v>
      </c>
      <c r="F15" s="61" t="s">
        <v>147</v>
      </c>
      <c r="G15" s="65">
        <v>36249.97</v>
      </c>
      <c r="H15" s="61" t="s">
        <v>39</v>
      </c>
    </row>
    <row r="16" spans="1:8" s="61" customFormat="1" ht="12.75" x14ac:dyDescent="0.2">
      <c r="A16" s="61" t="s">
        <v>158</v>
      </c>
      <c r="B16" s="61" t="s">
        <v>159</v>
      </c>
      <c r="C16" s="61" t="s">
        <v>147</v>
      </c>
      <c r="D16" s="64">
        <v>33588</v>
      </c>
      <c r="E16" s="64">
        <v>401768</v>
      </c>
      <c r="F16" s="61" t="s">
        <v>147</v>
      </c>
      <c r="G16" s="65">
        <v>43928.81</v>
      </c>
      <c r="H16" s="61" t="s">
        <v>36</v>
      </c>
    </row>
    <row r="17" spans="1:8" s="61" customFormat="1" ht="12.75" x14ac:dyDescent="0.2">
      <c r="A17" s="61" t="s">
        <v>158</v>
      </c>
      <c r="B17" s="61" t="s">
        <v>159</v>
      </c>
      <c r="C17" s="61" t="s">
        <v>147</v>
      </c>
      <c r="D17" s="64">
        <v>33588</v>
      </c>
      <c r="E17" s="64">
        <v>401768</v>
      </c>
      <c r="F17" s="61" t="s">
        <v>147</v>
      </c>
      <c r="G17" s="65">
        <v>3693.7</v>
      </c>
      <c r="H17" s="61" t="s">
        <v>37</v>
      </c>
    </row>
    <row r="18" spans="1:8" s="61" customFormat="1" ht="12.75" x14ac:dyDescent="0.2">
      <c r="A18" s="61" t="s">
        <v>156</v>
      </c>
      <c r="B18" s="61" t="s">
        <v>157</v>
      </c>
      <c r="C18" s="61" t="s">
        <v>147</v>
      </c>
      <c r="D18" s="64">
        <v>40118</v>
      </c>
      <c r="E18" s="64">
        <v>401768</v>
      </c>
      <c r="F18" s="61" t="s">
        <v>147</v>
      </c>
      <c r="G18" s="65">
        <v>4353.83</v>
      </c>
      <c r="H18" s="61" t="s">
        <v>37</v>
      </c>
    </row>
    <row r="19" spans="1:8" s="61" customFormat="1" ht="12.75" x14ac:dyDescent="0.2">
      <c r="A19" s="61" t="s">
        <v>40</v>
      </c>
      <c r="B19" s="61" t="s">
        <v>41</v>
      </c>
      <c r="C19" s="61" t="s">
        <v>34</v>
      </c>
      <c r="D19" s="64">
        <v>42675</v>
      </c>
      <c r="E19" s="64">
        <v>44469</v>
      </c>
      <c r="F19" s="61" t="s">
        <v>35</v>
      </c>
      <c r="G19" s="65">
        <v>43928.81</v>
      </c>
      <c r="H19" s="61" t="s">
        <v>36</v>
      </c>
    </row>
    <row r="20" spans="1:8" s="61" customFormat="1" ht="12.75" x14ac:dyDescent="0.2">
      <c r="A20" s="61" t="s">
        <v>158</v>
      </c>
      <c r="B20" s="61" t="s">
        <v>159</v>
      </c>
      <c r="C20" s="61" t="s">
        <v>147</v>
      </c>
      <c r="D20" s="64">
        <v>33588</v>
      </c>
      <c r="E20" s="64">
        <v>401768</v>
      </c>
      <c r="F20" s="61" t="s">
        <v>147</v>
      </c>
      <c r="G20" s="65">
        <v>38815.86</v>
      </c>
      <c r="H20" s="61" t="s">
        <v>39</v>
      </c>
    </row>
    <row r="21" spans="1:8" s="61" customFormat="1" ht="12.75" x14ac:dyDescent="0.2">
      <c r="A21" s="61" t="s">
        <v>162</v>
      </c>
      <c r="B21" s="61" t="s">
        <v>163</v>
      </c>
      <c r="C21" s="61" t="s">
        <v>147</v>
      </c>
      <c r="D21" s="64">
        <v>43556</v>
      </c>
      <c r="E21" s="64">
        <v>401768</v>
      </c>
      <c r="F21" s="61" t="s">
        <v>147</v>
      </c>
      <c r="G21" s="65">
        <v>42790.01</v>
      </c>
      <c r="H21" s="61" t="s">
        <v>39</v>
      </c>
    </row>
    <row r="22" spans="1:8" s="61" customFormat="1" ht="12.75" x14ac:dyDescent="0.2">
      <c r="A22" s="61" t="s">
        <v>162</v>
      </c>
      <c r="B22" s="61" t="s">
        <v>163</v>
      </c>
      <c r="C22" s="61" t="s">
        <v>147</v>
      </c>
      <c r="D22" s="64">
        <v>43556</v>
      </c>
      <c r="E22" s="64">
        <v>401768</v>
      </c>
      <c r="F22" s="61" t="s">
        <v>147</v>
      </c>
      <c r="G22" s="65">
        <v>43928.81</v>
      </c>
      <c r="H22" s="61" t="s">
        <v>36</v>
      </c>
    </row>
    <row r="23" spans="1:8" s="61" customFormat="1" ht="12.75" x14ac:dyDescent="0.2">
      <c r="A23" s="61" t="s">
        <v>150</v>
      </c>
      <c r="B23" s="61" t="s">
        <v>151</v>
      </c>
      <c r="C23" s="61" t="s">
        <v>147</v>
      </c>
      <c r="D23" s="64">
        <v>32135</v>
      </c>
      <c r="E23" s="64">
        <v>44439</v>
      </c>
      <c r="F23" s="61" t="s">
        <v>147</v>
      </c>
      <c r="G23" s="65">
        <v>3055.73</v>
      </c>
      <c r="H23" s="61" t="s">
        <v>37</v>
      </c>
    </row>
    <row r="24" spans="1:8" s="61" customFormat="1" ht="12.75" x14ac:dyDescent="0.2">
      <c r="A24" s="61" t="s">
        <v>32</v>
      </c>
      <c r="B24" s="61" t="s">
        <v>33</v>
      </c>
      <c r="C24" s="61" t="s">
        <v>34</v>
      </c>
      <c r="D24" s="64">
        <v>42705</v>
      </c>
      <c r="E24" s="64">
        <v>44469</v>
      </c>
      <c r="F24" s="61" t="s">
        <v>35</v>
      </c>
      <c r="G24" s="65">
        <v>42790.01</v>
      </c>
      <c r="H24" s="61" t="s">
        <v>39</v>
      </c>
    </row>
    <row r="25" spans="1:8" s="61" customFormat="1" ht="12.75" x14ac:dyDescent="0.2">
      <c r="A25" s="61" t="s">
        <v>148</v>
      </c>
      <c r="B25" s="61" t="s">
        <v>149</v>
      </c>
      <c r="C25" s="61" t="s">
        <v>147</v>
      </c>
      <c r="D25" s="64">
        <v>31625</v>
      </c>
      <c r="E25" s="64">
        <v>44104</v>
      </c>
      <c r="F25" s="61" t="s">
        <v>147</v>
      </c>
      <c r="G25" s="65">
        <v>32085.75</v>
      </c>
      <c r="H25" s="61" t="s">
        <v>39</v>
      </c>
    </row>
    <row r="26" spans="1:8" x14ac:dyDescent="0.25">
      <c r="G26" s="75">
        <f>SUM(G2:G25)</f>
        <v>682901.73</v>
      </c>
    </row>
    <row r="29" spans="1:8" s="23" customFormat="1" ht="12.75" x14ac:dyDescent="0.2">
      <c r="A29" s="23" t="s">
        <v>40</v>
      </c>
      <c r="B29" s="23" t="s">
        <v>41</v>
      </c>
      <c r="C29" s="23" t="s">
        <v>34</v>
      </c>
      <c r="D29" s="76">
        <v>42675</v>
      </c>
      <c r="E29" s="76">
        <v>44469</v>
      </c>
      <c r="F29" s="23" t="s">
        <v>35</v>
      </c>
      <c r="G29" s="77">
        <v>4385.62</v>
      </c>
      <c r="H29" s="23" t="s">
        <v>37</v>
      </c>
    </row>
    <row r="30" spans="1:8" s="23" customFormat="1" ht="12.75" x14ac:dyDescent="0.2">
      <c r="A30" s="23" t="s">
        <v>40</v>
      </c>
      <c r="B30" s="23" t="s">
        <v>41</v>
      </c>
      <c r="C30" s="23" t="s">
        <v>34</v>
      </c>
      <c r="D30" s="76">
        <v>42675</v>
      </c>
      <c r="E30" s="76">
        <v>44469</v>
      </c>
      <c r="F30" s="23" t="s">
        <v>35</v>
      </c>
      <c r="G30" s="77">
        <v>42790.01</v>
      </c>
      <c r="H30" s="23" t="s">
        <v>39</v>
      </c>
    </row>
    <row r="31" spans="1:8" s="23" customFormat="1" ht="12.75" x14ac:dyDescent="0.2">
      <c r="A31" s="23" t="s">
        <v>40</v>
      </c>
      <c r="B31" s="23" t="s">
        <v>41</v>
      </c>
      <c r="C31" s="23" t="s">
        <v>34</v>
      </c>
      <c r="D31" s="76">
        <v>42675</v>
      </c>
      <c r="E31" s="76">
        <v>44469</v>
      </c>
      <c r="F31" s="23" t="s">
        <v>35</v>
      </c>
      <c r="G31" s="77">
        <v>43928.81</v>
      </c>
      <c r="H31" s="23" t="s">
        <v>36</v>
      </c>
    </row>
    <row r="32" spans="1:8" s="23" customFormat="1" ht="12.75" x14ac:dyDescent="0.2">
      <c r="D32" s="76"/>
      <c r="E32" s="76"/>
      <c r="G32" s="68">
        <f>SUM(G29:G31)</f>
        <v>91104.44</v>
      </c>
    </row>
    <row r="34" spans="1:8" s="78" customFormat="1" ht="12.75" x14ac:dyDescent="0.2">
      <c r="A34" s="78" t="s">
        <v>32</v>
      </c>
      <c r="B34" s="78" t="s">
        <v>33</v>
      </c>
      <c r="C34" s="78" t="s">
        <v>34</v>
      </c>
      <c r="D34" s="79">
        <v>42705</v>
      </c>
      <c r="E34" s="79">
        <v>44469</v>
      </c>
      <c r="F34" s="78" t="s">
        <v>35</v>
      </c>
      <c r="G34" s="80">
        <v>43928.81</v>
      </c>
      <c r="H34" s="78" t="s">
        <v>36</v>
      </c>
    </row>
    <row r="35" spans="1:8" s="78" customFormat="1" ht="12.75" x14ac:dyDescent="0.2">
      <c r="A35" s="78" t="s">
        <v>32</v>
      </c>
      <c r="B35" s="78" t="s">
        <v>33</v>
      </c>
      <c r="C35" s="78" t="s">
        <v>34</v>
      </c>
      <c r="D35" s="79">
        <v>42705</v>
      </c>
      <c r="E35" s="79">
        <v>44469</v>
      </c>
      <c r="F35" s="78" t="s">
        <v>35</v>
      </c>
      <c r="G35" s="80">
        <v>4456.8500000000004</v>
      </c>
      <c r="H35" s="78" t="s">
        <v>37</v>
      </c>
    </row>
    <row r="36" spans="1:8" s="78" customFormat="1" ht="12.75" x14ac:dyDescent="0.2">
      <c r="A36" s="78" t="s">
        <v>32</v>
      </c>
      <c r="B36" s="78" t="s">
        <v>33</v>
      </c>
      <c r="C36" s="78" t="s">
        <v>34</v>
      </c>
      <c r="D36" s="79">
        <v>42705</v>
      </c>
      <c r="E36" s="79">
        <v>44469</v>
      </c>
      <c r="F36" s="78" t="s">
        <v>35</v>
      </c>
      <c r="G36" s="80">
        <v>42790.01</v>
      </c>
      <c r="H36" s="78" t="s">
        <v>39</v>
      </c>
    </row>
    <row r="37" spans="1:8" x14ac:dyDescent="0.25">
      <c r="G37" s="81">
        <f>SUM(G34:G36)</f>
        <v>91175.67</v>
      </c>
    </row>
    <row r="39" spans="1:8" s="82" customFormat="1" ht="12.75" x14ac:dyDescent="0.2">
      <c r="A39" s="82" t="s">
        <v>145</v>
      </c>
      <c r="B39" s="82" t="s">
        <v>146</v>
      </c>
      <c r="C39" s="82" t="s">
        <v>147</v>
      </c>
      <c r="D39" s="83">
        <v>32333</v>
      </c>
      <c r="E39" s="83">
        <v>401768</v>
      </c>
      <c r="F39" s="82" t="s">
        <v>147</v>
      </c>
      <c r="G39" s="84">
        <v>44958.81</v>
      </c>
      <c r="H39" s="82" t="s">
        <v>36</v>
      </c>
    </row>
    <row r="40" spans="1:8" s="82" customFormat="1" ht="12.75" x14ac:dyDescent="0.2">
      <c r="A40" s="82" t="s">
        <v>145</v>
      </c>
      <c r="B40" s="82" t="s">
        <v>146</v>
      </c>
      <c r="C40" s="82" t="s">
        <v>147</v>
      </c>
      <c r="D40" s="83">
        <v>32333</v>
      </c>
      <c r="E40" s="83">
        <v>401768</v>
      </c>
      <c r="F40" s="82" t="s">
        <v>147</v>
      </c>
      <c r="G40" s="84">
        <v>3688.39</v>
      </c>
      <c r="H40" s="82" t="s">
        <v>37</v>
      </c>
    </row>
    <row r="41" spans="1:8" s="82" customFormat="1" ht="12.75" x14ac:dyDescent="0.2">
      <c r="A41" s="82" t="s">
        <v>145</v>
      </c>
      <c r="B41" s="82" t="s">
        <v>146</v>
      </c>
      <c r="C41" s="82" t="s">
        <v>147</v>
      </c>
      <c r="D41" s="83">
        <v>32333</v>
      </c>
      <c r="E41" s="83">
        <v>401768</v>
      </c>
      <c r="F41" s="82" t="s">
        <v>147</v>
      </c>
      <c r="G41" s="84">
        <v>36249.97</v>
      </c>
      <c r="H41" s="82" t="s">
        <v>39</v>
      </c>
    </row>
    <row r="42" spans="1:8" s="82" customFormat="1" ht="12.75" x14ac:dyDescent="0.2">
      <c r="G42" s="85">
        <f>SUM(G39:G41)</f>
        <v>84897.17</v>
      </c>
    </row>
    <row r="44" spans="1:8" s="86" customFormat="1" ht="12.75" x14ac:dyDescent="0.2">
      <c r="A44" s="86" t="s">
        <v>148</v>
      </c>
      <c r="B44" s="86" t="s">
        <v>149</v>
      </c>
      <c r="C44" s="86" t="s">
        <v>147</v>
      </c>
      <c r="D44" s="87">
        <v>31625</v>
      </c>
      <c r="E44" s="87">
        <v>44104</v>
      </c>
      <c r="F44" s="86" t="s">
        <v>147</v>
      </c>
      <c r="G44" s="62">
        <v>4361</v>
      </c>
      <c r="H44" s="86" t="s">
        <v>37</v>
      </c>
    </row>
    <row r="45" spans="1:8" s="86" customFormat="1" ht="12.75" x14ac:dyDescent="0.2">
      <c r="A45" s="86" t="s">
        <v>148</v>
      </c>
      <c r="B45" s="86" t="s">
        <v>149</v>
      </c>
      <c r="C45" s="86" t="s">
        <v>147</v>
      </c>
      <c r="D45" s="87">
        <v>31625</v>
      </c>
      <c r="E45" s="87">
        <v>44104</v>
      </c>
      <c r="F45" s="86" t="s">
        <v>147</v>
      </c>
      <c r="G45" s="62">
        <v>33202.47</v>
      </c>
      <c r="H45" s="86" t="s">
        <v>36</v>
      </c>
    </row>
    <row r="46" spans="1:8" s="86" customFormat="1" ht="12.75" x14ac:dyDescent="0.2">
      <c r="A46" s="86" t="s">
        <v>148</v>
      </c>
      <c r="B46" s="86" t="s">
        <v>149</v>
      </c>
      <c r="C46" s="86" t="s">
        <v>147</v>
      </c>
      <c r="D46" s="87">
        <v>31625</v>
      </c>
      <c r="E46" s="87">
        <v>44104</v>
      </c>
      <c r="F46" s="86" t="s">
        <v>147</v>
      </c>
      <c r="G46" s="62">
        <v>32085.75</v>
      </c>
      <c r="H46" s="86" t="s">
        <v>39</v>
      </c>
    </row>
    <row r="47" spans="1:8" s="20" customFormat="1" ht="12.75" x14ac:dyDescent="0.2">
      <c r="G47" s="75">
        <f>SUM(G44:G46)</f>
        <v>69649.22</v>
      </c>
    </row>
    <row r="48" spans="1:8" ht="13.5" customHeight="1" x14ac:dyDescent="0.25"/>
    <row r="49" spans="1:8" s="23" customFormat="1" ht="12.75" x14ac:dyDescent="0.2">
      <c r="A49" s="23" t="s">
        <v>162</v>
      </c>
      <c r="B49" s="23" t="s">
        <v>163</v>
      </c>
      <c r="C49" s="23" t="s">
        <v>147</v>
      </c>
      <c r="D49" s="76">
        <v>43556</v>
      </c>
      <c r="E49" s="76">
        <v>401768</v>
      </c>
      <c r="F49" s="23" t="s">
        <v>147</v>
      </c>
      <c r="G49" s="77">
        <v>4465.8100000000004</v>
      </c>
      <c r="H49" s="23" t="s">
        <v>37</v>
      </c>
    </row>
    <row r="50" spans="1:8" s="23" customFormat="1" ht="12.75" x14ac:dyDescent="0.2">
      <c r="A50" s="23" t="s">
        <v>162</v>
      </c>
      <c r="B50" s="23" t="s">
        <v>163</v>
      </c>
      <c r="C50" s="23" t="s">
        <v>147</v>
      </c>
      <c r="D50" s="76">
        <v>43556</v>
      </c>
      <c r="E50" s="76">
        <v>401768</v>
      </c>
      <c r="F50" s="23" t="s">
        <v>147</v>
      </c>
      <c r="G50" s="77">
        <v>42790.01</v>
      </c>
      <c r="H50" s="23" t="s">
        <v>39</v>
      </c>
    </row>
    <row r="51" spans="1:8" s="23" customFormat="1" ht="12.75" x14ac:dyDescent="0.2">
      <c r="A51" s="23" t="s">
        <v>162</v>
      </c>
      <c r="B51" s="23" t="s">
        <v>163</v>
      </c>
      <c r="C51" s="23" t="s">
        <v>147</v>
      </c>
      <c r="D51" s="76">
        <v>43556</v>
      </c>
      <c r="E51" s="76">
        <v>401768</v>
      </c>
      <c r="F51" s="23" t="s">
        <v>147</v>
      </c>
      <c r="G51" s="77">
        <v>43928.81</v>
      </c>
      <c r="H51" s="23" t="s">
        <v>36</v>
      </c>
    </row>
    <row r="52" spans="1:8" s="23" customFormat="1" ht="12.75" x14ac:dyDescent="0.2">
      <c r="G52" s="77">
        <f>SUM(G49:G51)</f>
        <v>91184.63</v>
      </c>
    </row>
    <row r="53" spans="1:8" s="23" customFormat="1" ht="12.75" x14ac:dyDescent="0.2">
      <c r="G53" s="77"/>
    </row>
    <row r="54" spans="1:8" s="88" customFormat="1" ht="12.75" x14ac:dyDescent="0.2">
      <c r="A54" s="88" t="s">
        <v>150</v>
      </c>
      <c r="B54" s="88" t="s">
        <v>151</v>
      </c>
      <c r="C54" s="88" t="s">
        <v>147</v>
      </c>
      <c r="D54" s="89">
        <v>32135</v>
      </c>
      <c r="E54" s="89">
        <v>44439</v>
      </c>
      <c r="F54" s="88" t="s">
        <v>147</v>
      </c>
      <c r="G54" s="90">
        <v>30249.95</v>
      </c>
      <c r="H54" s="88" t="s">
        <v>39</v>
      </c>
    </row>
    <row r="55" spans="1:8" s="88" customFormat="1" ht="12.75" x14ac:dyDescent="0.2">
      <c r="A55" s="88" t="s">
        <v>150</v>
      </c>
      <c r="B55" s="88" t="s">
        <v>151</v>
      </c>
      <c r="C55" s="88" t="s">
        <v>147</v>
      </c>
      <c r="D55" s="89">
        <v>32135</v>
      </c>
      <c r="E55" s="89">
        <v>44439</v>
      </c>
      <c r="F55" s="88" t="s">
        <v>147</v>
      </c>
      <c r="G55" s="90">
        <v>44073.9</v>
      </c>
      <c r="H55" s="88" t="s">
        <v>36</v>
      </c>
    </row>
    <row r="56" spans="1:8" s="88" customFormat="1" ht="12.75" x14ac:dyDescent="0.2">
      <c r="A56" s="88" t="s">
        <v>150</v>
      </c>
      <c r="B56" s="88" t="s">
        <v>151</v>
      </c>
      <c r="C56" s="88" t="s">
        <v>147</v>
      </c>
      <c r="D56" s="89">
        <v>32135</v>
      </c>
      <c r="E56" s="89">
        <v>44439</v>
      </c>
      <c r="F56" s="88" t="s">
        <v>147</v>
      </c>
      <c r="G56" s="90">
        <v>3055.73</v>
      </c>
      <c r="H56" s="88" t="s">
        <v>37</v>
      </c>
    </row>
    <row r="57" spans="1:8" s="88" customFormat="1" ht="12.75" x14ac:dyDescent="0.2">
      <c r="G57" s="90">
        <f>SUM(G54:G56)</f>
        <v>77379.58</v>
      </c>
    </row>
    <row r="59" spans="1:8" s="61" customFormat="1" ht="12.75" x14ac:dyDescent="0.2">
      <c r="A59" s="61" t="s">
        <v>156</v>
      </c>
      <c r="B59" s="61" t="s">
        <v>157</v>
      </c>
      <c r="C59" s="61" t="s">
        <v>147</v>
      </c>
      <c r="D59" s="64">
        <v>40118</v>
      </c>
      <c r="E59" s="64">
        <v>401768</v>
      </c>
      <c r="F59" s="61" t="s">
        <v>147</v>
      </c>
      <c r="G59" s="65">
        <v>42790.01</v>
      </c>
      <c r="H59" s="61" t="s">
        <v>39</v>
      </c>
    </row>
    <row r="60" spans="1:8" s="61" customFormat="1" ht="12.75" x14ac:dyDescent="0.2">
      <c r="A60" s="61" t="s">
        <v>156</v>
      </c>
      <c r="B60" s="61" t="s">
        <v>157</v>
      </c>
      <c r="C60" s="61" t="s">
        <v>147</v>
      </c>
      <c r="D60" s="64">
        <v>40118</v>
      </c>
      <c r="E60" s="64">
        <v>401768</v>
      </c>
      <c r="F60" s="61" t="s">
        <v>147</v>
      </c>
      <c r="G60" s="65">
        <v>43928.81</v>
      </c>
      <c r="H60" s="61" t="s">
        <v>36</v>
      </c>
    </row>
    <row r="61" spans="1:8" s="61" customFormat="1" ht="12.75" x14ac:dyDescent="0.2">
      <c r="A61" s="61" t="s">
        <v>156</v>
      </c>
      <c r="B61" s="61" t="s">
        <v>157</v>
      </c>
      <c r="C61" s="61" t="s">
        <v>147</v>
      </c>
      <c r="D61" s="64">
        <v>40118</v>
      </c>
      <c r="E61" s="64">
        <v>401768</v>
      </c>
      <c r="F61" s="61" t="s">
        <v>147</v>
      </c>
      <c r="G61" s="65">
        <v>4353.83</v>
      </c>
      <c r="H61" s="61" t="s">
        <v>37</v>
      </c>
    </row>
    <row r="62" spans="1:8" x14ac:dyDescent="0.25">
      <c r="G62" s="91">
        <f>SUM(G59:G61)</f>
        <v>91072.650000000009</v>
      </c>
    </row>
    <row r="64" spans="1:8" s="92" customFormat="1" ht="12.75" x14ac:dyDescent="0.2">
      <c r="A64" s="92" t="s">
        <v>158</v>
      </c>
      <c r="B64" s="92" t="s">
        <v>159</v>
      </c>
      <c r="C64" s="92" t="s">
        <v>147</v>
      </c>
      <c r="D64" s="93">
        <v>33588</v>
      </c>
      <c r="E64" s="93">
        <v>401768</v>
      </c>
      <c r="F64" s="92" t="s">
        <v>147</v>
      </c>
      <c r="G64" s="94">
        <v>43928.81</v>
      </c>
      <c r="H64" s="92" t="s">
        <v>36</v>
      </c>
    </row>
    <row r="65" spans="1:8" s="92" customFormat="1" ht="12.75" x14ac:dyDescent="0.2">
      <c r="A65" s="92" t="s">
        <v>158</v>
      </c>
      <c r="B65" s="92" t="s">
        <v>159</v>
      </c>
      <c r="C65" s="92" t="s">
        <v>147</v>
      </c>
      <c r="D65" s="93">
        <v>33588</v>
      </c>
      <c r="E65" s="93">
        <v>401768</v>
      </c>
      <c r="F65" s="92" t="s">
        <v>147</v>
      </c>
      <c r="G65" s="94">
        <v>3693.7</v>
      </c>
      <c r="H65" s="92" t="s">
        <v>37</v>
      </c>
    </row>
    <row r="66" spans="1:8" s="92" customFormat="1" ht="12.75" x14ac:dyDescent="0.2">
      <c r="A66" s="92" t="s">
        <v>158</v>
      </c>
      <c r="B66" s="92" t="s">
        <v>159</v>
      </c>
      <c r="C66" s="92" t="s">
        <v>147</v>
      </c>
      <c r="D66" s="93">
        <v>33588</v>
      </c>
      <c r="E66" s="93">
        <v>401768</v>
      </c>
      <c r="F66" s="92" t="s">
        <v>147</v>
      </c>
      <c r="G66" s="94">
        <v>38815.86</v>
      </c>
      <c r="H66" s="92" t="s">
        <v>39</v>
      </c>
    </row>
    <row r="67" spans="1:8" s="92" customFormat="1" ht="12.75" x14ac:dyDescent="0.2">
      <c r="G67" s="94">
        <f>SUM(G64:G66)</f>
        <v>86438.37</v>
      </c>
    </row>
    <row r="68" spans="1:8" ht="15.75" thickBot="1" x14ac:dyDescent="0.3"/>
    <row r="69" spans="1:8" ht="15.75" thickBot="1" x14ac:dyDescent="0.3">
      <c r="G69" s="95">
        <f>G67+G62+G57+G52+G47+G42+G37+G32</f>
        <v>682901.73</v>
      </c>
    </row>
    <row r="71" spans="1:8" x14ac:dyDescent="0.25">
      <c r="H71" s="2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C7" sqref="C7"/>
    </sheetView>
  </sheetViews>
  <sheetFormatPr defaultRowHeight="15" x14ac:dyDescent="0.25"/>
  <cols>
    <col min="1" max="1" width="12.5703125" customWidth="1"/>
    <col min="2" max="2" width="14.7109375" customWidth="1"/>
    <col min="3" max="3" width="29.140625" customWidth="1"/>
    <col min="4" max="4" width="13.85546875" customWidth="1"/>
    <col min="5" max="6" width="12.85546875" customWidth="1"/>
    <col min="7" max="7" width="20" customWidth="1"/>
    <col min="8" max="8" width="31.28515625" customWidth="1"/>
    <col min="257" max="257" width="12.5703125" customWidth="1"/>
    <col min="258" max="258" width="14.7109375" customWidth="1"/>
    <col min="259" max="259" width="29.140625" customWidth="1"/>
    <col min="260" max="260" width="13.85546875" customWidth="1"/>
    <col min="261" max="262" width="12.85546875" customWidth="1"/>
    <col min="263" max="263" width="20" customWidth="1"/>
    <col min="264" max="264" width="31.28515625" customWidth="1"/>
    <col min="513" max="513" width="12.5703125" customWidth="1"/>
    <col min="514" max="514" width="14.7109375" customWidth="1"/>
    <col min="515" max="515" width="29.140625" customWidth="1"/>
    <col min="516" max="516" width="13.85546875" customWidth="1"/>
    <col min="517" max="518" width="12.85546875" customWidth="1"/>
    <col min="519" max="519" width="20" customWidth="1"/>
    <col min="520" max="520" width="31.28515625" customWidth="1"/>
    <col min="769" max="769" width="12.5703125" customWidth="1"/>
    <col min="770" max="770" width="14.7109375" customWidth="1"/>
    <col min="771" max="771" width="29.140625" customWidth="1"/>
    <col min="772" max="772" width="13.85546875" customWidth="1"/>
    <col min="773" max="774" width="12.85546875" customWidth="1"/>
    <col min="775" max="775" width="20" customWidth="1"/>
    <col min="776" max="776" width="31.28515625" customWidth="1"/>
    <col min="1025" max="1025" width="12.5703125" customWidth="1"/>
    <col min="1026" max="1026" width="14.7109375" customWidth="1"/>
    <col min="1027" max="1027" width="29.140625" customWidth="1"/>
    <col min="1028" max="1028" width="13.85546875" customWidth="1"/>
    <col min="1029" max="1030" width="12.85546875" customWidth="1"/>
    <col min="1031" max="1031" width="20" customWidth="1"/>
    <col min="1032" max="1032" width="31.28515625" customWidth="1"/>
    <col min="1281" max="1281" width="12.5703125" customWidth="1"/>
    <col min="1282" max="1282" width="14.7109375" customWidth="1"/>
    <col min="1283" max="1283" width="29.140625" customWidth="1"/>
    <col min="1284" max="1284" width="13.85546875" customWidth="1"/>
    <col min="1285" max="1286" width="12.85546875" customWidth="1"/>
    <col min="1287" max="1287" width="20" customWidth="1"/>
    <col min="1288" max="1288" width="31.28515625" customWidth="1"/>
    <col min="1537" max="1537" width="12.5703125" customWidth="1"/>
    <col min="1538" max="1538" width="14.7109375" customWidth="1"/>
    <col min="1539" max="1539" width="29.140625" customWidth="1"/>
    <col min="1540" max="1540" width="13.85546875" customWidth="1"/>
    <col min="1541" max="1542" width="12.85546875" customWidth="1"/>
    <col min="1543" max="1543" width="20" customWidth="1"/>
    <col min="1544" max="1544" width="31.28515625" customWidth="1"/>
    <col min="1793" max="1793" width="12.5703125" customWidth="1"/>
    <col min="1794" max="1794" width="14.7109375" customWidth="1"/>
    <col min="1795" max="1795" width="29.140625" customWidth="1"/>
    <col min="1796" max="1796" width="13.85546875" customWidth="1"/>
    <col min="1797" max="1798" width="12.85546875" customWidth="1"/>
    <col min="1799" max="1799" width="20" customWidth="1"/>
    <col min="1800" max="1800" width="31.28515625" customWidth="1"/>
    <col min="2049" max="2049" width="12.5703125" customWidth="1"/>
    <col min="2050" max="2050" width="14.7109375" customWidth="1"/>
    <col min="2051" max="2051" width="29.140625" customWidth="1"/>
    <col min="2052" max="2052" width="13.85546875" customWidth="1"/>
    <col min="2053" max="2054" width="12.85546875" customWidth="1"/>
    <col min="2055" max="2055" width="20" customWidth="1"/>
    <col min="2056" max="2056" width="31.28515625" customWidth="1"/>
    <col min="2305" max="2305" width="12.5703125" customWidth="1"/>
    <col min="2306" max="2306" width="14.7109375" customWidth="1"/>
    <col min="2307" max="2307" width="29.140625" customWidth="1"/>
    <col min="2308" max="2308" width="13.85546875" customWidth="1"/>
    <col min="2309" max="2310" width="12.85546875" customWidth="1"/>
    <col min="2311" max="2311" width="20" customWidth="1"/>
    <col min="2312" max="2312" width="31.28515625" customWidth="1"/>
    <col min="2561" max="2561" width="12.5703125" customWidth="1"/>
    <col min="2562" max="2562" width="14.7109375" customWidth="1"/>
    <col min="2563" max="2563" width="29.140625" customWidth="1"/>
    <col min="2564" max="2564" width="13.85546875" customWidth="1"/>
    <col min="2565" max="2566" width="12.85546875" customWidth="1"/>
    <col min="2567" max="2567" width="20" customWidth="1"/>
    <col min="2568" max="2568" width="31.28515625" customWidth="1"/>
    <col min="2817" max="2817" width="12.5703125" customWidth="1"/>
    <col min="2818" max="2818" width="14.7109375" customWidth="1"/>
    <col min="2819" max="2819" width="29.140625" customWidth="1"/>
    <col min="2820" max="2820" width="13.85546875" customWidth="1"/>
    <col min="2821" max="2822" width="12.85546875" customWidth="1"/>
    <col min="2823" max="2823" width="20" customWidth="1"/>
    <col min="2824" max="2824" width="31.28515625" customWidth="1"/>
    <col min="3073" max="3073" width="12.5703125" customWidth="1"/>
    <col min="3074" max="3074" width="14.7109375" customWidth="1"/>
    <col min="3075" max="3075" width="29.140625" customWidth="1"/>
    <col min="3076" max="3076" width="13.85546875" customWidth="1"/>
    <col min="3077" max="3078" width="12.85546875" customWidth="1"/>
    <col min="3079" max="3079" width="20" customWidth="1"/>
    <col min="3080" max="3080" width="31.28515625" customWidth="1"/>
    <col min="3329" max="3329" width="12.5703125" customWidth="1"/>
    <col min="3330" max="3330" width="14.7109375" customWidth="1"/>
    <col min="3331" max="3331" width="29.140625" customWidth="1"/>
    <col min="3332" max="3332" width="13.85546875" customWidth="1"/>
    <col min="3333" max="3334" width="12.85546875" customWidth="1"/>
    <col min="3335" max="3335" width="20" customWidth="1"/>
    <col min="3336" max="3336" width="31.28515625" customWidth="1"/>
    <col min="3585" max="3585" width="12.5703125" customWidth="1"/>
    <col min="3586" max="3586" width="14.7109375" customWidth="1"/>
    <col min="3587" max="3587" width="29.140625" customWidth="1"/>
    <col min="3588" max="3588" width="13.85546875" customWidth="1"/>
    <col min="3589" max="3590" width="12.85546875" customWidth="1"/>
    <col min="3591" max="3591" width="20" customWidth="1"/>
    <col min="3592" max="3592" width="31.28515625" customWidth="1"/>
    <col min="3841" max="3841" width="12.5703125" customWidth="1"/>
    <col min="3842" max="3842" width="14.7109375" customWidth="1"/>
    <col min="3843" max="3843" width="29.140625" customWidth="1"/>
    <col min="3844" max="3844" width="13.85546875" customWidth="1"/>
    <col min="3845" max="3846" width="12.85546875" customWidth="1"/>
    <col min="3847" max="3847" width="20" customWidth="1"/>
    <col min="3848" max="3848" width="31.28515625" customWidth="1"/>
    <col min="4097" max="4097" width="12.5703125" customWidth="1"/>
    <col min="4098" max="4098" width="14.7109375" customWidth="1"/>
    <col min="4099" max="4099" width="29.140625" customWidth="1"/>
    <col min="4100" max="4100" width="13.85546875" customWidth="1"/>
    <col min="4101" max="4102" width="12.85546875" customWidth="1"/>
    <col min="4103" max="4103" width="20" customWidth="1"/>
    <col min="4104" max="4104" width="31.28515625" customWidth="1"/>
    <col min="4353" max="4353" width="12.5703125" customWidth="1"/>
    <col min="4354" max="4354" width="14.7109375" customWidth="1"/>
    <col min="4355" max="4355" width="29.140625" customWidth="1"/>
    <col min="4356" max="4356" width="13.85546875" customWidth="1"/>
    <col min="4357" max="4358" width="12.85546875" customWidth="1"/>
    <col min="4359" max="4359" width="20" customWidth="1"/>
    <col min="4360" max="4360" width="31.28515625" customWidth="1"/>
    <col min="4609" max="4609" width="12.5703125" customWidth="1"/>
    <col min="4610" max="4610" width="14.7109375" customWidth="1"/>
    <col min="4611" max="4611" width="29.140625" customWidth="1"/>
    <col min="4612" max="4612" width="13.85546875" customWidth="1"/>
    <col min="4613" max="4614" width="12.85546875" customWidth="1"/>
    <col min="4615" max="4615" width="20" customWidth="1"/>
    <col min="4616" max="4616" width="31.28515625" customWidth="1"/>
    <col min="4865" max="4865" width="12.5703125" customWidth="1"/>
    <col min="4866" max="4866" width="14.7109375" customWidth="1"/>
    <col min="4867" max="4867" width="29.140625" customWidth="1"/>
    <col min="4868" max="4868" width="13.85546875" customWidth="1"/>
    <col min="4869" max="4870" width="12.85546875" customWidth="1"/>
    <col min="4871" max="4871" width="20" customWidth="1"/>
    <col min="4872" max="4872" width="31.28515625" customWidth="1"/>
    <col min="5121" max="5121" width="12.5703125" customWidth="1"/>
    <col min="5122" max="5122" width="14.7109375" customWidth="1"/>
    <col min="5123" max="5123" width="29.140625" customWidth="1"/>
    <col min="5124" max="5124" width="13.85546875" customWidth="1"/>
    <col min="5125" max="5126" width="12.85546875" customWidth="1"/>
    <col min="5127" max="5127" width="20" customWidth="1"/>
    <col min="5128" max="5128" width="31.28515625" customWidth="1"/>
    <col min="5377" max="5377" width="12.5703125" customWidth="1"/>
    <col min="5378" max="5378" width="14.7109375" customWidth="1"/>
    <col min="5379" max="5379" width="29.140625" customWidth="1"/>
    <col min="5380" max="5380" width="13.85546875" customWidth="1"/>
    <col min="5381" max="5382" width="12.85546875" customWidth="1"/>
    <col min="5383" max="5383" width="20" customWidth="1"/>
    <col min="5384" max="5384" width="31.28515625" customWidth="1"/>
    <col min="5633" max="5633" width="12.5703125" customWidth="1"/>
    <col min="5634" max="5634" width="14.7109375" customWidth="1"/>
    <col min="5635" max="5635" width="29.140625" customWidth="1"/>
    <col min="5636" max="5636" width="13.85546875" customWidth="1"/>
    <col min="5637" max="5638" width="12.85546875" customWidth="1"/>
    <col min="5639" max="5639" width="20" customWidth="1"/>
    <col min="5640" max="5640" width="31.28515625" customWidth="1"/>
    <col min="5889" max="5889" width="12.5703125" customWidth="1"/>
    <col min="5890" max="5890" width="14.7109375" customWidth="1"/>
    <col min="5891" max="5891" width="29.140625" customWidth="1"/>
    <col min="5892" max="5892" width="13.85546875" customWidth="1"/>
    <col min="5893" max="5894" width="12.85546875" customWidth="1"/>
    <col min="5895" max="5895" width="20" customWidth="1"/>
    <col min="5896" max="5896" width="31.28515625" customWidth="1"/>
    <col min="6145" max="6145" width="12.5703125" customWidth="1"/>
    <col min="6146" max="6146" width="14.7109375" customWidth="1"/>
    <col min="6147" max="6147" width="29.140625" customWidth="1"/>
    <col min="6148" max="6148" width="13.85546875" customWidth="1"/>
    <col min="6149" max="6150" width="12.85546875" customWidth="1"/>
    <col min="6151" max="6151" width="20" customWidth="1"/>
    <col min="6152" max="6152" width="31.28515625" customWidth="1"/>
    <col min="6401" max="6401" width="12.5703125" customWidth="1"/>
    <col min="6402" max="6402" width="14.7109375" customWidth="1"/>
    <col min="6403" max="6403" width="29.140625" customWidth="1"/>
    <col min="6404" max="6404" width="13.85546875" customWidth="1"/>
    <col min="6405" max="6406" width="12.85546875" customWidth="1"/>
    <col min="6407" max="6407" width="20" customWidth="1"/>
    <col min="6408" max="6408" width="31.28515625" customWidth="1"/>
    <col min="6657" max="6657" width="12.5703125" customWidth="1"/>
    <col min="6658" max="6658" width="14.7109375" customWidth="1"/>
    <col min="6659" max="6659" width="29.140625" customWidth="1"/>
    <col min="6660" max="6660" width="13.85546875" customWidth="1"/>
    <col min="6661" max="6662" width="12.85546875" customWidth="1"/>
    <col min="6663" max="6663" width="20" customWidth="1"/>
    <col min="6664" max="6664" width="31.28515625" customWidth="1"/>
    <col min="6913" max="6913" width="12.5703125" customWidth="1"/>
    <col min="6914" max="6914" width="14.7109375" customWidth="1"/>
    <col min="6915" max="6915" width="29.140625" customWidth="1"/>
    <col min="6916" max="6916" width="13.85546875" customWidth="1"/>
    <col min="6917" max="6918" width="12.85546875" customWidth="1"/>
    <col min="6919" max="6919" width="20" customWidth="1"/>
    <col min="6920" max="6920" width="31.28515625" customWidth="1"/>
    <col min="7169" max="7169" width="12.5703125" customWidth="1"/>
    <col min="7170" max="7170" width="14.7109375" customWidth="1"/>
    <col min="7171" max="7171" width="29.140625" customWidth="1"/>
    <col min="7172" max="7172" width="13.85546875" customWidth="1"/>
    <col min="7173" max="7174" width="12.85546875" customWidth="1"/>
    <col min="7175" max="7175" width="20" customWidth="1"/>
    <col min="7176" max="7176" width="31.28515625" customWidth="1"/>
    <col min="7425" max="7425" width="12.5703125" customWidth="1"/>
    <col min="7426" max="7426" width="14.7109375" customWidth="1"/>
    <col min="7427" max="7427" width="29.140625" customWidth="1"/>
    <col min="7428" max="7428" width="13.85546875" customWidth="1"/>
    <col min="7429" max="7430" width="12.85546875" customWidth="1"/>
    <col min="7431" max="7431" width="20" customWidth="1"/>
    <col min="7432" max="7432" width="31.28515625" customWidth="1"/>
    <col min="7681" max="7681" width="12.5703125" customWidth="1"/>
    <col min="7682" max="7682" width="14.7109375" customWidth="1"/>
    <col min="7683" max="7683" width="29.140625" customWidth="1"/>
    <col min="7684" max="7684" width="13.85546875" customWidth="1"/>
    <col min="7685" max="7686" width="12.85546875" customWidth="1"/>
    <col min="7687" max="7687" width="20" customWidth="1"/>
    <col min="7688" max="7688" width="31.28515625" customWidth="1"/>
    <col min="7937" max="7937" width="12.5703125" customWidth="1"/>
    <col min="7938" max="7938" width="14.7109375" customWidth="1"/>
    <col min="7939" max="7939" width="29.140625" customWidth="1"/>
    <col min="7940" max="7940" width="13.85546875" customWidth="1"/>
    <col min="7941" max="7942" width="12.85546875" customWidth="1"/>
    <col min="7943" max="7943" width="20" customWidth="1"/>
    <col min="7944" max="7944" width="31.28515625" customWidth="1"/>
    <col min="8193" max="8193" width="12.5703125" customWidth="1"/>
    <col min="8194" max="8194" width="14.7109375" customWidth="1"/>
    <col min="8195" max="8195" width="29.140625" customWidth="1"/>
    <col min="8196" max="8196" width="13.85546875" customWidth="1"/>
    <col min="8197" max="8198" width="12.85546875" customWidth="1"/>
    <col min="8199" max="8199" width="20" customWidth="1"/>
    <col min="8200" max="8200" width="31.28515625" customWidth="1"/>
    <col min="8449" max="8449" width="12.5703125" customWidth="1"/>
    <col min="8450" max="8450" width="14.7109375" customWidth="1"/>
    <col min="8451" max="8451" width="29.140625" customWidth="1"/>
    <col min="8452" max="8452" width="13.85546875" customWidth="1"/>
    <col min="8453" max="8454" width="12.85546875" customWidth="1"/>
    <col min="8455" max="8455" width="20" customWidth="1"/>
    <col min="8456" max="8456" width="31.28515625" customWidth="1"/>
    <col min="8705" max="8705" width="12.5703125" customWidth="1"/>
    <col min="8706" max="8706" width="14.7109375" customWidth="1"/>
    <col min="8707" max="8707" width="29.140625" customWidth="1"/>
    <col min="8708" max="8708" width="13.85546875" customWidth="1"/>
    <col min="8709" max="8710" width="12.85546875" customWidth="1"/>
    <col min="8711" max="8711" width="20" customWidth="1"/>
    <col min="8712" max="8712" width="31.28515625" customWidth="1"/>
    <col min="8961" max="8961" width="12.5703125" customWidth="1"/>
    <col min="8962" max="8962" width="14.7109375" customWidth="1"/>
    <col min="8963" max="8963" width="29.140625" customWidth="1"/>
    <col min="8964" max="8964" width="13.85546875" customWidth="1"/>
    <col min="8965" max="8966" width="12.85546875" customWidth="1"/>
    <col min="8967" max="8967" width="20" customWidth="1"/>
    <col min="8968" max="8968" width="31.28515625" customWidth="1"/>
    <col min="9217" max="9217" width="12.5703125" customWidth="1"/>
    <col min="9218" max="9218" width="14.7109375" customWidth="1"/>
    <col min="9219" max="9219" width="29.140625" customWidth="1"/>
    <col min="9220" max="9220" width="13.85546875" customWidth="1"/>
    <col min="9221" max="9222" width="12.85546875" customWidth="1"/>
    <col min="9223" max="9223" width="20" customWidth="1"/>
    <col min="9224" max="9224" width="31.28515625" customWidth="1"/>
    <col min="9473" max="9473" width="12.5703125" customWidth="1"/>
    <col min="9474" max="9474" width="14.7109375" customWidth="1"/>
    <col min="9475" max="9475" width="29.140625" customWidth="1"/>
    <col min="9476" max="9476" width="13.85546875" customWidth="1"/>
    <col min="9477" max="9478" width="12.85546875" customWidth="1"/>
    <col min="9479" max="9479" width="20" customWidth="1"/>
    <col min="9480" max="9480" width="31.28515625" customWidth="1"/>
    <col min="9729" max="9729" width="12.5703125" customWidth="1"/>
    <col min="9730" max="9730" width="14.7109375" customWidth="1"/>
    <col min="9731" max="9731" width="29.140625" customWidth="1"/>
    <col min="9732" max="9732" width="13.85546875" customWidth="1"/>
    <col min="9733" max="9734" width="12.85546875" customWidth="1"/>
    <col min="9735" max="9735" width="20" customWidth="1"/>
    <col min="9736" max="9736" width="31.28515625" customWidth="1"/>
    <col min="9985" max="9985" width="12.5703125" customWidth="1"/>
    <col min="9986" max="9986" width="14.7109375" customWidth="1"/>
    <col min="9987" max="9987" width="29.140625" customWidth="1"/>
    <col min="9988" max="9988" width="13.85546875" customWidth="1"/>
    <col min="9989" max="9990" width="12.85546875" customWidth="1"/>
    <col min="9991" max="9991" width="20" customWidth="1"/>
    <col min="9992" max="9992" width="31.28515625" customWidth="1"/>
    <col min="10241" max="10241" width="12.5703125" customWidth="1"/>
    <col min="10242" max="10242" width="14.7109375" customWidth="1"/>
    <col min="10243" max="10243" width="29.140625" customWidth="1"/>
    <col min="10244" max="10244" width="13.85546875" customWidth="1"/>
    <col min="10245" max="10246" width="12.85546875" customWidth="1"/>
    <col min="10247" max="10247" width="20" customWidth="1"/>
    <col min="10248" max="10248" width="31.28515625" customWidth="1"/>
    <col min="10497" max="10497" width="12.5703125" customWidth="1"/>
    <col min="10498" max="10498" width="14.7109375" customWidth="1"/>
    <col min="10499" max="10499" width="29.140625" customWidth="1"/>
    <col min="10500" max="10500" width="13.85546875" customWidth="1"/>
    <col min="10501" max="10502" width="12.85546875" customWidth="1"/>
    <col min="10503" max="10503" width="20" customWidth="1"/>
    <col min="10504" max="10504" width="31.28515625" customWidth="1"/>
    <col min="10753" max="10753" width="12.5703125" customWidth="1"/>
    <col min="10754" max="10754" width="14.7109375" customWidth="1"/>
    <col min="10755" max="10755" width="29.140625" customWidth="1"/>
    <col min="10756" max="10756" width="13.85546875" customWidth="1"/>
    <col min="10757" max="10758" width="12.85546875" customWidth="1"/>
    <col min="10759" max="10759" width="20" customWidth="1"/>
    <col min="10760" max="10760" width="31.28515625" customWidth="1"/>
    <col min="11009" max="11009" width="12.5703125" customWidth="1"/>
    <col min="11010" max="11010" width="14.7109375" customWidth="1"/>
    <col min="11011" max="11011" width="29.140625" customWidth="1"/>
    <col min="11012" max="11012" width="13.85546875" customWidth="1"/>
    <col min="11013" max="11014" width="12.85546875" customWidth="1"/>
    <col min="11015" max="11015" width="20" customWidth="1"/>
    <col min="11016" max="11016" width="31.28515625" customWidth="1"/>
    <col min="11265" max="11265" width="12.5703125" customWidth="1"/>
    <col min="11266" max="11266" width="14.7109375" customWidth="1"/>
    <col min="11267" max="11267" width="29.140625" customWidth="1"/>
    <col min="11268" max="11268" width="13.85546875" customWidth="1"/>
    <col min="11269" max="11270" width="12.85546875" customWidth="1"/>
    <col min="11271" max="11271" width="20" customWidth="1"/>
    <col min="11272" max="11272" width="31.28515625" customWidth="1"/>
    <col min="11521" max="11521" width="12.5703125" customWidth="1"/>
    <col min="11522" max="11522" width="14.7109375" customWidth="1"/>
    <col min="11523" max="11523" width="29.140625" customWidth="1"/>
    <col min="11524" max="11524" width="13.85546875" customWidth="1"/>
    <col min="11525" max="11526" width="12.85546875" customWidth="1"/>
    <col min="11527" max="11527" width="20" customWidth="1"/>
    <col min="11528" max="11528" width="31.28515625" customWidth="1"/>
    <col min="11777" max="11777" width="12.5703125" customWidth="1"/>
    <col min="11778" max="11778" width="14.7109375" customWidth="1"/>
    <col min="11779" max="11779" width="29.140625" customWidth="1"/>
    <col min="11780" max="11780" width="13.85546875" customWidth="1"/>
    <col min="11781" max="11782" width="12.85546875" customWidth="1"/>
    <col min="11783" max="11783" width="20" customWidth="1"/>
    <col min="11784" max="11784" width="31.28515625" customWidth="1"/>
    <col min="12033" max="12033" width="12.5703125" customWidth="1"/>
    <col min="12034" max="12034" width="14.7109375" customWidth="1"/>
    <col min="12035" max="12035" width="29.140625" customWidth="1"/>
    <col min="12036" max="12036" width="13.85546875" customWidth="1"/>
    <col min="12037" max="12038" width="12.85546875" customWidth="1"/>
    <col min="12039" max="12039" width="20" customWidth="1"/>
    <col min="12040" max="12040" width="31.28515625" customWidth="1"/>
    <col min="12289" max="12289" width="12.5703125" customWidth="1"/>
    <col min="12290" max="12290" width="14.7109375" customWidth="1"/>
    <col min="12291" max="12291" width="29.140625" customWidth="1"/>
    <col min="12292" max="12292" width="13.85546875" customWidth="1"/>
    <col min="12293" max="12294" width="12.85546875" customWidth="1"/>
    <col min="12295" max="12295" width="20" customWidth="1"/>
    <col min="12296" max="12296" width="31.28515625" customWidth="1"/>
    <col min="12545" max="12545" width="12.5703125" customWidth="1"/>
    <col min="12546" max="12546" width="14.7109375" customWidth="1"/>
    <col min="12547" max="12547" width="29.140625" customWidth="1"/>
    <col min="12548" max="12548" width="13.85546875" customWidth="1"/>
    <col min="12549" max="12550" width="12.85546875" customWidth="1"/>
    <col min="12551" max="12551" width="20" customWidth="1"/>
    <col min="12552" max="12552" width="31.28515625" customWidth="1"/>
    <col min="12801" max="12801" width="12.5703125" customWidth="1"/>
    <col min="12802" max="12802" width="14.7109375" customWidth="1"/>
    <col min="12803" max="12803" width="29.140625" customWidth="1"/>
    <col min="12804" max="12804" width="13.85546875" customWidth="1"/>
    <col min="12805" max="12806" width="12.85546875" customWidth="1"/>
    <col min="12807" max="12807" width="20" customWidth="1"/>
    <col min="12808" max="12808" width="31.28515625" customWidth="1"/>
    <col min="13057" max="13057" width="12.5703125" customWidth="1"/>
    <col min="13058" max="13058" width="14.7109375" customWidth="1"/>
    <col min="13059" max="13059" width="29.140625" customWidth="1"/>
    <col min="13060" max="13060" width="13.85546875" customWidth="1"/>
    <col min="13061" max="13062" width="12.85546875" customWidth="1"/>
    <col min="13063" max="13063" width="20" customWidth="1"/>
    <col min="13064" max="13064" width="31.28515625" customWidth="1"/>
    <col min="13313" max="13313" width="12.5703125" customWidth="1"/>
    <col min="13314" max="13314" width="14.7109375" customWidth="1"/>
    <col min="13315" max="13315" width="29.140625" customWidth="1"/>
    <col min="13316" max="13316" width="13.85546875" customWidth="1"/>
    <col min="13317" max="13318" width="12.85546875" customWidth="1"/>
    <col min="13319" max="13319" width="20" customWidth="1"/>
    <col min="13320" max="13320" width="31.28515625" customWidth="1"/>
    <col min="13569" max="13569" width="12.5703125" customWidth="1"/>
    <col min="13570" max="13570" width="14.7109375" customWidth="1"/>
    <col min="13571" max="13571" width="29.140625" customWidth="1"/>
    <col min="13572" max="13572" width="13.85546875" customWidth="1"/>
    <col min="13573" max="13574" width="12.85546875" customWidth="1"/>
    <col min="13575" max="13575" width="20" customWidth="1"/>
    <col min="13576" max="13576" width="31.28515625" customWidth="1"/>
    <col min="13825" max="13825" width="12.5703125" customWidth="1"/>
    <col min="13826" max="13826" width="14.7109375" customWidth="1"/>
    <col min="13827" max="13827" width="29.140625" customWidth="1"/>
    <col min="13828" max="13828" width="13.85546875" customWidth="1"/>
    <col min="13829" max="13830" width="12.85546875" customWidth="1"/>
    <col min="13831" max="13831" width="20" customWidth="1"/>
    <col min="13832" max="13832" width="31.28515625" customWidth="1"/>
    <col min="14081" max="14081" width="12.5703125" customWidth="1"/>
    <col min="14082" max="14082" width="14.7109375" customWidth="1"/>
    <col min="14083" max="14083" width="29.140625" customWidth="1"/>
    <col min="14084" max="14084" width="13.85546875" customWidth="1"/>
    <col min="14085" max="14086" width="12.85546875" customWidth="1"/>
    <col min="14087" max="14087" width="20" customWidth="1"/>
    <col min="14088" max="14088" width="31.28515625" customWidth="1"/>
    <col min="14337" max="14337" width="12.5703125" customWidth="1"/>
    <col min="14338" max="14338" width="14.7109375" customWidth="1"/>
    <col min="14339" max="14339" width="29.140625" customWidth="1"/>
    <col min="14340" max="14340" width="13.85546875" customWidth="1"/>
    <col min="14341" max="14342" width="12.85546875" customWidth="1"/>
    <col min="14343" max="14343" width="20" customWidth="1"/>
    <col min="14344" max="14344" width="31.28515625" customWidth="1"/>
    <col min="14593" max="14593" width="12.5703125" customWidth="1"/>
    <col min="14594" max="14594" width="14.7109375" customWidth="1"/>
    <col min="14595" max="14595" width="29.140625" customWidth="1"/>
    <col min="14596" max="14596" width="13.85546875" customWidth="1"/>
    <col min="14597" max="14598" width="12.85546875" customWidth="1"/>
    <col min="14599" max="14599" width="20" customWidth="1"/>
    <col min="14600" max="14600" width="31.28515625" customWidth="1"/>
    <col min="14849" max="14849" width="12.5703125" customWidth="1"/>
    <col min="14850" max="14850" width="14.7109375" customWidth="1"/>
    <col min="14851" max="14851" width="29.140625" customWidth="1"/>
    <col min="14852" max="14852" width="13.85546875" customWidth="1"/>
    <col min="14853" max="14854" width="12.85546875" customWidth="1"/>
    <col min="14855" max="14855" width="20" customWidth="1"/>
    <col min="14856" max="14856" width="31.28515625" customWidth="1"/>
    <col min="15105" max="15105" width="12.5703125" customWidth="1"/>
    <col min="15106" max="15106" width="14.7109375" customWidth="1"/>
    <col min="15107" max="15107" width="29.140625" customWidth="1"/>
    <col min="15108" max="15108" width="13.85546875" customWidth="1"/>
    <col min="15109" max="15110" width="12.85546875" customWidth="1"/>
    <col min="15111" max="15111" width="20" customWidth="1"/>
    <col min="15112" max="15112" width="31.28515625" customWidth="1"/>
    <col min="15361" max="15361" width="12.5703125" customWidth="1"/>
    <col min="15362" max="15362" width="14.7109375" customWidth="1"/>
    <col min="15363" max="15363" width="29.140625" customWidth="1"/>
    <col min="15364" max="15364" width="13.85546875" customWidth="1"/>
    <col min="15365" max="15366" width="12.85546875" customWidth="1"/>
    <col min="15367" max="15367" width="20" customWidth="1"/>
    <col min="15368" max="15368" width="31.28515625" customWidth="1"/>
    <col min="15617" max="15617" width="12.5703125" customWidth="1"/>
    <col min="15618" max="15618" width="14.7109375" customWidth="1"/>
    <col min="15619" max="15619" width="29.140625" customWidth="1"/>
    <col min="15620" max="15620" width="13.85546875" customWidth="1"/>
    <col min="15621" max="15622" width="12.85546875" customWidth="1"/>
    <col min="15623" max="15623" width="20" customWidth="1"/>
    <col min="15624" max="15624" width="31.28515625" customWidth="1"/>
    <col min="15873" max="15873" width="12.5703125" customWidth="1"/>
    <col min="15874" max="15874" width="14.7109375" customWidth="1"/>
    <col min="15875" max="15875" width="29.140625" customWidth="1"/>
    <col min="15876" max="15876" width="13.85546875" customWidth="1"/>
    <col min="15877" max="15878" width="12.85546875" customWidth="1"/>
    <col min="15879" max="15879" width="20" customWidth="1"/>
    <col min="15880" max="15880" width="31.28515625" customWidth="1"/>
    <col min="16129" max="16129" width="12.5703125" customWidth="1"/>
    <col min="16130" max="16130" width="14.7109375" customWidth="1"/>
    <col min="16131" max="16131" width="29.140625" customWidth="1"/>
    <col min="16132" max="16132" width="13.85546875" customWidth="1"/>
    <col min="16133" max="16134" width="12.85546875" customWidth="1"/>
    <col min="16135" max="16135" width="20" customWidth="1"/>
    <col min="16136" max="16136" width="31.28515625" customWidth="1"/>
  </cols>
  <sheetData>
    <row r="1" spans="1:8" s="63" customFormat="1" ht="15.75" x14ac:dyDescent="0.25">
      <c r="A1" s="63" t="s">
        <v>24</v>
      </c>
      <c r="B1" s="63" t="s">
        <v>25</v>
      </c>
      <c r="C1" s="63" t="s">
        <v>26</v>
      </c>
      <c r="D1" s="63" t="s">
        <v>27</v>
      </c>
      <c r="E1" s="63" t="s">
        <v>28</v>
      </c>
      <c r="F1" s="63" t="s">
        <v>29</v>
      </c>
      <c r="G1" s="63" t="s">
        <v>30</v>
      </c>
      <c r="H1" s="63" t="s">
        <v>31</v>
      </c>
    </row>
    <row r="2" spans="1:8" s="61" customFormat="1" ht="12.75" x14ac:dyDescent="0.2">
      <c r="A2" s="61" t="s">
        <v>145</v>
      </c>
      <c r="B2" s="61" t="s">
        <v>146</v>
      </c>
      <c r="C2" s="61" t="s">
        <v>147</v>
      </c>
      <c r="D2" s="64">
        <v>32333</v>
      </c>
      <c r="E2" s="64">
        <v>401768</v>
      </c>
      <c r="F2" s="61" t="s">
        <v>147</v>
      </c>
      <c r="G2" s="65">
        <v>44655.65</v>
      </c>
      <c r="H2" s="61" t="s">
        <v>36</v>
      </c>
    </row>
    <row r="3" spans="1:8" s="66" customFormat="1" ht="12.75" x14ac:dyDescent="0.2">
      <c r="A3" s="66" t="s">
        <v>40</v>
      </c>
      <c r="B3" s="66" t="s">
        <v>41</v>
      </c>
      <c r="C3" s="66" t="s">
        <v>34</v>
      </c>
      <c r="D3" s="67">
        <v>42675</v>
      </c>
      <c r="E3" s="67">
        <v>44469</v>
      </c>
      <c r="F3" s="66" t="s">
        <v>35</v>
      </c>
      <c r="G3" s="68">
        <v>6194.56</v>
      </c>
      <c r="H3" s="66" t="s">
        <v>37</v>
      </c>
    </row>
    <row r="4" spans="1:8" s="61" customFormat="1" ht="12.75" x14ac:dyDescent="0.2">
      <c r="A4" s="61" t="s">
        <v>148</v>
      </c>
      <c r="B4" s="61" t="s">
        <v>149</v>
      </c>
      <c r="C4" s="61" t="s">
        <v>147</v>
      </c>
      <c r="D4" s="64">
        <v>31625</v>
      </c>
      <c r="E4" s="64">
        <v>44104</v>
      </c>
      <c r="F4" s="61" t="s">
        <v>147</v>
      </c>
      <c r="G4" s="65">
        <v>5708.84</v>
      </c>
      <c r="H4" s="61" t="s">
        <v>37</v>
      </c>
    </row>
    <row r="5" spans="1:8" s="61" customFormat="1" ht="12.75" x14ac:dyDescent="0.2">
      <c r="A5" s="61" t="s">
        <v>148</v>
      </c>
      <c r="B5" s="61" t="s">
        <v>149</v>
      </c>
      <c r="C5" s="61" t="s">
        <v>147</v>
      </c>
      <c r="D5" s="64">
        <v>31625</v>
      </c>
      <c r="E5" s="64">
        <v>44104</v>
      </c>
      <c r="F5" s="61" t="s">
        <v>147</v>
      </c>
      <c r="G5" s="65">
        <v>43976.14</v>
      </c>
      <c r="H5" s="61" t="s">
        <v>36</v>
      </c>
    </row>
    <row r="6" spans="1:8" s="61" customFormat="1" ht="12.75" x14ac:dyDescent="0.2">
      <c r="A6" s="61" t="s">
        <v>150</v>
      </c>
      <c r="B6" s="61" t="s">
        <v>151</v>
      </c>
      <c r="C6" s="61" t="s">
        <v>147</v>
      </c>
      <c r="D6" s="64">
        <v>32135</v>
      </c>
      <c r="E6" s="64">
        <v>44439</v>
      </c>
      <c r="F6" s="61" t="s">
        <v>147</v>
      </c>
      <c r="G6" s="65">
        <v>30948.02</v>
      </c>
      <c r="H6" s="61" t="s">
        <v>39</v>
      </c>
    </row>
    <row r="7" spans="1:8" s="61" customFormat="1" ht="12.75" x14ac:dyDescent="0.2">
      <c r="A7" s="61" t="s">
        <v>152</v>
      </c>
      <c r="B7" s="61" t="s">
        <v>153</v>
      </c>
      <c r="C7" s="61" t="s">
        <v>147</v>
      </c>
      <c r="D7" s="64">
        <v>40528</v>
      </c>
      <c r="E7" s="64">
        <v>43251</v>
      </c>
      <c r="F7" s="61" t="s">
        <v>147</v>
      </c>
      <c r="G7" s="65">
        <v>17502.59</v>
      </c>
      <c r="H7" s="61" t="s">
        <v>36</v>
      </c>
    </row>
    <row r="8" spans="1:8" s="61" customFormat="1" ht="12.75" x14ac:dyDescent="0.2">
      <c r="A8" s="61" t="s">
        <v>150</v>
      </c>
      <c r="B8" s="61" t="s">
        <v>151</v>
      </c>
      <c r="C8" s="61" t="s">
        <v>147</v>
      </c>
      <c r="D8" s="64">
        <v>32135</v>
      </c>
      <c r="E8" s="64">
        <v>44439</v>
      </c>
      <c r="F8" s="61" t="s">
        <v>147</v>
      </c>
      <c r="G8" s="65">
        <v>43770.74</v>
      </c>
      <c r="H8" s="61" t="s">
        <v>36</v>
      </c>
    </row>
    <row r="9" spans="1:8" s="61" customFormat="1" ht="12.75" x14ac:dyDescent="0.2">
      <c r="A9" s="61" t="s">
        <v>152</v>
      </c>
      <c r="B9" s="61" t="s">
        <v>153</v>
      </c>
      <c r="C9" s="61" t="s">
        <v>147</v>
      </c>
      <c r="D9" s="64">
        <v>40528</v>
      </c>
      <c r="E9" s="64">
        <v>43251</v>
      </c>
      <c r="F9" s="61" t="s">
        <v>147</v>
      </c>
      <c r="G9" s="65">
        <v>5173.34</v>
      </c>
      <c r="H9" s="61" t="s">
        <v>37</v>
      </c>
    </row>
    <row r="10" spans="1:8" s="61" customFormat="1" ht="12.75" x14ac:dyDescent="0.2">
      <c r="A10" s="61" t="s">
        <v>154</v>
      </c>
      <c r="B10" s="61" t="s">
        <v>155</v>
      </c>
      <c r="C10" s="61" t="s">
        <v>147</v>
      </c>
      <c r="D10" s="64">
        <v>38717</v>
      </c>
      <c r="E10" s="64">
        <v>43462</v>
      </c>
      <c r="F10" s="61" t="s">
        <v>147</v>
      </c>
      <c r="G10" s="65">
        <v>42509.760000000002</v>
      </c>
      <c r="H10" s="61" t="s">
        <v>39</v>
      </c>
    </row>
    <row r="11" spans="1:8" s="61" customFormat="1" ht="12.75" x14ac:dyDescent="0.2">
      <c r="A11" s="61" t="s">
        <v>156</v>
      </c>
      <c r="B11" s="61" t="s">
        <v>157</v>
      </c>
      <c r="C11" s="61" t="s">
        <v>147</v>
      </c>
      <c r="D11" s="64">
        <v>40118</v>
      </c>
      <c r="E11" s="64">
        <v>401768</v>
      </c>
      <c r="F11" s="61" t="s">
        <v>147</v>
      </c>
      <c r="G11" s="65">
        <v>41897.300000000003</v>
      </c>
      <c r="H11" s="61" t="s">
        <v>36</v>
      </c>
    </row>
    <row r="12" spans="1:8" s="61" customFormat="1" ht="12.75" x14ac:dyDescent="0.2">
      <c r="A12" s="61" t="s">
        <v>145</v>
      </c>
      <c r="B12" s="61" t="s">
        <v>146</v>
      </c>
      <c r="C12" s="61" t="s">
        <v>147</v>
      </c>
      <c r="D12" s="64">
        <v>32333</v>
      </c>
      <c r="E12" s="64">
        <v>401768</v>
      </c>
      <c r="F12" s="61" t="s">
        <v>147</v>
      </c>
      <c r="G12" s="65">
        <v>5096.1899999999996</v>
      </c>
      <c r="H12" s="61" t="s">
        <v>37</v>
      </c>
    </row>
    <row r="13" spans="1:8" s="61" customFormat="1" ht="12.75" x14ac:dyDescent="0.2">
      <c r="A13" s="61" t="s">
        <v>154</v>
      </c>
      <c r="B13" s="61" t="s">
        <v>155</v>
      </c>
      <c r="C13" s="61" t="s">
        <v>147</v>
      </c>
      <c r="D13" s="64">
        <v>38717</v>
      </c>
      <c r="E13" s="64">
        <v>43462</v>
      </c>
      <c r="F13" s="61" t="s">
        <v>147</v>
      </c>
      <c r="G13" s="65">
        <v>6194.56</v>
      </c>
      <c r="H13" s="61" t="s">
        <v>37</v>
      </c>
    </row>
    <row r="14" spans="1:8" s="61" customFormat="1" ht="12.75" x14ac:dyDescent="0.2">
      <c r="A14" s="61" t="s">
        <v>156</v>
      </c>
      <c r="B14" s="61" t="s">
        <v>157</v>
      </c>
      <c r="C14" s="61" t="s">
        <v>147</v>
      </c>
      <c r="D14" s="64">
        <v>40118</v>
      </c>
      <c r="E14" s="64">
        <v>401768</v>
      </c>
      <c r="F14" s="61" t="s">
        <v>147</v>
      </c>
      <c r="G14" s="65">
        <v>42790.01</v>
      </c>
      <c r="H14" s="61" t="s">
        <v>39</v>
      </c>
    </row>
    <row r="15" spans="1:8" s="69" customFormat="1" ht="12.75" x14ac:dyDescent="0.2">
      <c r="A15" s="69" t="s">
        <v>32</v>
      </c>
      <c r="B15" s="69" t="s">
        <v>33</v>
      </c>
      <c r="C15" s="69" t="s">
        <v>34</v>
      </c>
      <c r="D15" s="70">
        <v>42705</v>
      </c>
      <c r="E15" s="70">
        <v>44469</v>
      </c>
      <c r="F15" s="69" t="s">
        <v>35</v>
      </c>
      <c r="G15" s="71">
        <v>41897.300000000003</v>
      </c>
      <c r="H15" s="69" t="s">
        <v>36</v>
      </c>
    </row>
    <row r="16" spans="1:8" s="69" customFormat="1" ht="12.75" x14ac:dyDescent="0.2">
      <c r="A16" s="69" t="s">
        <v>32</v>
      </c>
      <c r="B16" s="69" t="s">
        <v>33</v>
      </c>
      <c r="C16" s="69" t="s">
        <v>34</v>
      </c>
      <c r="D16" s="70">
        <v>42705</v>
      </c>
      <c r="E16" s="70">
        <v>44469</v>
      </c>
      <c r="F16" s="69" t="s">
        <v>35</v>
      </c>
      <c r="G16" s="71">
        <v>5870.89</v>
      </c>
      <c r="H16" s="69" t="s">
        <v>37</v>
      </c>
    </row>
    <row r="17" spans="1:8" s="66" customFormat="1" ht="12.75" x14ac:dyDescent="0.2">
      <c r="A17" s="66" t="s">
        <v>40</v>
      </c>
      <c r="B17" s="66" t="s">
        <v>41</v>
      </c>
      <c r="C17" s="66" t="s">
        <v>34</v>
      </c>
      <c r="D17" s="67">
        <v>42675</v>
      </c>
      <c r="E17" s="67">
        <v>44469</v>
      </c>
      <c r="F17" s="66" t="s">
        <v>35</v>
      </c>
      <c r="G17" s="68">
        <v>42790.01</v>
      </c>
      <c r="H17" s="66" t="s">
        <v>39</v>
      </c>
    </row>
    <row r="18" spans="1:8" s="61" customFormat="1" ht="12.75" x14ac:dyDescent="0.2">
      <c r="A18" s="61" t="s">
        <v>145</v>
      </c>
      <c r="B18" s="61" t="s">
        <v>146</v>
      </c>
      <c r="C18" s="61" t="s">
        <v>147</v>
      </c>
      <c r="D18" s="64">
        <v>32333</v>
      </c>
      <c r="E18" s="64">
        <v>401768</v>
      </c>
      <c r="F18" s="61" t="s">
        <v>147</v>
      </c>
      <c r="G18" s="65">
        <v>36249.97</v>
      </c>
      <c r="H18" s="61" t="s">
        <v>39</v>
      </c>
    </row>
    <row r="19" spans="1:8" s="61" customFormat="1" ht="12.75" x14ac:dyDescent="0.2">
      <c r="A19" s="61" t="s">
        <v>158</v>
      </c>
      <c r="B19" s="61" t="s">
        <v>159</v>
      </c>
      <c r="C19" s="61" t="s">
        <v>147</v>
      </c>
      <c r="D19" s="64">
        <v>33588</v>
      </c>
      <c r="E19" s="64">
        <v>401768</v>
      </c>
      <c r="F19" s="61" t="s">
        <v>147</v>
      </c>
      <c r="G19" s="65">
        <v>43625.65</v>
      </c>
      <c r="H19" s="61" t="s">
        <v>36</v>
      </c>
    </row>
    <row r="20" spans="1:8" s="61" customFormat="1" ht="12.75" x14ac:dyDescent="0.2">
      <c r="A20" s="61" t="s">
        <v>158</v>
      </c>
      <c r="B20" s="61" t="s">
        <v>159</v>
      </c>
      <c r="C20" s="61" t="s">
        <v>147</v>
      </c>
      <c r="D20" s="64">
        <v>33588</v>
      </c>
      <c r="E20" s="64">
        <v>401768</v>
      </c>
      <c r="F20" s="61" t="s">
        <v>147</v>
      </c>
      <c r="G20" s="65">
        <v>5036.59</v>
      </c>
      <c r="H20" s="61" t="s">
        <v>37</v>
      </c>
    </row>
    <row r="21" spans="1:8" s="61" customFormat="1" ht="12.75" x14ac:dyDescent="0.2">
      <c r="A21" s="61" t="s">
        <v>156</v>
      </c>
      <c r="B21" s="61" t="s">
        <v>157</v>
      </c>
      <c r="C21" s="61" t="s">
        <v>147</v>
      </c>
      <c r="D21" s="64">
        <v>40118</v>
      </c>
      <c r="E21" s="64">
        <v>401768</v>
      </c>
      <c r="F21" s="61" t="s">
        <v>147</v>
      </c>
      <c r="G21" s="65">
        <v>6101.68</v>
      </c>
      <c r="H21" s="61" t="s">
        <v>37</v>
      </c>
    </row>
    <row r="22" spans="1:8" s="66" customFormat="1" ht="12.75" x14ac:dyDescent="0.2">
      <c r="A22" s="66" t="s">
        <v>40</v>
      </c>
      <c r="B22" s="66" t="s">
        <v>41</v>
      </c>
      <c r="C22" s="66" t="s">
        <v>34</v>
      </c>
      <c r="D22" s="67">
        <v>42675</v>
      </c>
      <c r="E22" s="67">
        <v>44469</v>
      </c>
      <c r="F22" s="66" t="s">
        <v>35</v>
      </c>
      <c r="G22" s="68">
        <v>41897.300000000003</v>
      </c>
      <c r="H22" s="66" t="s">
        <v>36</v>
      </c>
    </row>
    <row r="23" spans="1:8" s="61" customFormat="1" ht="12.75" x14ac:dyDescent="0.2">
      <c r="A23" s="61" t="s">
        <v>150</v>
      </c>
      <c r="B23" s="61" t="s">
        <v>151</v>
      </c>
      <c r="C23" s="61" t="s">
        <v>147</v>
      </c>
      <c r="D23" s="64">
        <v>32135</v>
      </c>
      <c r="E23" s="64">
        <v>44439</v>
      </c>
      <c r="F23" s="61" t="s">
        <v>147</v>
      </c>
      <c r="G23" s="65">
        <v>4211.22</v>
      </c>
      <c r="H23" s="61" t="s">
        <v>37</v>
      </c>
    </row>
    <row r="24" spans="1:8" s="61" customFormat="1" ht="12.75" x14ac:dyDescent="0.2">
      <c r="A24" s="61" t="s">
        <v>158</v>
      </c>
      <c r="B24" s="61" t="s">
        <v>159</v>
      </c>
      <c r="C24" s="61" t="s">
        <v>147</v>
      </c>
      <c r="D24" s="64">
        <v>33588</v>
      </c>
      <c r="E24" s="64">
        <v>401768</v>
      </c>
      <c r="F24" s="61" t="s">
        <v>147</v>
      </c>
      <c r="G24" s="65">
        <v>36249.97</v>
      </c>
      <c r="H24" s="61" t="s">
        <v>39</v>
      </c>
    </row>
    <row r="25" spans="1:8" s="61" customFormat="1" ht="12.75" x14ac:dyDescent="0.2">
      <c r="A25" s="61" t="s">
        <v>152</v>
      </c>
      <c r="B25" s="61" t="s">
        <v>153</v>
      </c>
      <c r="C25" s="61" t="s">
        <v>147</v>
      </c>
      <c r="D25" s="64">
        <v>40528</v>
      </c>
      <c r="E25" s="64">
        <v>43251</v>
      </c>
      <c r="F25" s="61" t="s">
        <v>147</v>
      </c>
      <c r="G25" s="65">
        <v>15071.41</v>
      </c>
      <c r="H25" s="61" t="s">
        <v>39</v>
      </c>
    </row>
    <row r="26" spans="1:8" s="61" customFormat="1" ht="12.75" x14ac:dyDescent="0.2">
      <c r="A26" s="61" t="s">
        <v>154</v>
      </c>
      <c r="B26" s="61" t="s">
        <v>155</v>
      </c>
      <c r="C26" s="61" t="s">
        <v>147</v>
      </c>
      <c r="D26" s="64">
        <v>38717</v>
      </c>
      <c r="E26" s="64">
        <v>43462</v>
      </c>
      <c r="F26" s="61" t="s">
        <v>147</v>
      </c>
      <c r="G26" s="65">
        <v>44381.26</v>
      </c>
      <c r="H26" s="61" t="s">
        <v>36</v>
      </c>
    </row>
    <row r="27" spans="1:8" s="69" customFormat="1" ht="12.75" x14ac:dyDescent="0.2">
      <c r="A27" s="69" t="s">
        <v>32</v>
      </c>
      <c r="B27" s="69" t="s">
        <v>33</v>
      </c>
      <c r="C27" s="69" t="s">
        <v>34</v>
      </c>
      <c r="D27" s="70">
        <v>42705</v>
      </c>
      <c r="E27" s="70">
        <v>44469</v>
      </c>
      <c r="F27" s="69" t="s">
        <v>35</v>
      </c>
      <c r="G27" s="71">
        <v>42790.01</v>
      </c>
      <c r="H27" s="69" t="s">
        <v>39</v>
      </c>
    </row>
    <row r="28" spans="1:8" s="61" customFormat="1" ht="12.75" x14ac:dyDescent="0.2">
      <c r="A28" s="61" t="s">
        <v>148</v>
      </c>
      <c r="B28" s="61" t="s">
        <v>149</v>
      </c>
      <c r="C28" s="61" t="s">
        <v>147</v>
      </c>
      <c r="D28" s="64">
        <v>31625</v>
      </c>
      <c r="E28" s="64">
        <v>44104</v>
      </c>
      <c r="F28" s="61" t="s">
        <v>147</v>
      </c>
      <c r="G28" s="65">
        <v>42790.01</v>
      </c>
      <c r="H28" s="61" t="s">
        <v>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5"/>
  <sheetViews>
    <sheetView workbookViewId="0">
      <selection activeCell="Q18" sqref="Q18"/>
    </sheetView>
  </sheetViews>
  <sheetFormatPr defaultRowHeight="15" x14ac:dyDescent="0.25"/>
  <cols>
    <col min="1" max="1" width="62.5703125" customWidth="1"/>
    <col min="2" max="10" width="11.7109375" customWidth="1"/>
    <col min="11" max="13" width="13.140625" customWidth="1"/>
    <col min="14" max="14" width="10.85546875" customWidth="1"/>
    <col min="249" max="249" width="62.5703125" customWidth="1"/>
    <col min="250" max="258" width="11.7109375" customWidth="1"/>
    <col min="259" max="269" width="13.140625" customWidth="1"/>
    <col min="270" max="270" width="10.85546875" customWidth="1"/>
    <col min="505" max="505" width="62.5703125" customWidth="1"/>
    <col min="506" max="514" width="11.7109375" customWidth="1"/>
    <col min="515" max="525" width="13.140625" customWidth="1"/>
    <col min="526" max="526" width="10.85546875" customWidth="1"/>
    <col min="761" max="761" width="62.5703125" customWidth="1"/>
    <col min="762" max="770" width="11.7109375" customWidth="1"/>
    <col min="771" max="781" width="13.140625" customWidth="1"/>
    <col min="782" max="782" width="10.85546875" customWidth="1"/>
    <col min="1017" max="1017" width="62.5703125" customWidth="1"/>
    <col min="1018" max="1026" width="11.7109375" customWidth="1"/>
    <col min="1027" max="1037" width="13.140625" customWidth="1"/>
    <col min="1038" max="1038" width="10.85546875" customWidth="1"/>
    <col min="1273" max="1273" width="62.5703125" customWidth="1"/>
    <col min="1274" max="1282" width="11.7109375" customWidth="1"/>
    <col min="1283" max="1293" width="13.140625" customWidth="1"/>
    <col min="1294" max="1294" width="10.85546875" customWidth="1"/>
    <col min="1529" max="1529" width="62.5703125" customWidth="1"/>
    <col min="1530" max="1538" width="11.7109375" customWidth="1"/>
    <col min="1539" max="1549" width="13.140625" customWidth="1"/>
    <col min="1550" max="1550" width="10.85546875" customWidth="1"/>
    <col min="1785" max="1785" width="62.5703125" customWidth="1"/>
    <col min="1786" max="1794" width="11.7109375" customWidth="1"/>
    <col min="1795" max="1805" width="13.140625" customWidth="1"/>
    <col min="1806" max="1806" width="10.85546875" customWidth="1"/>
    <col min="2041" max="2041" width="62.5703125" customWidth="1"/>
    <col min="2042" max="2050" width="11.7109375" customWidth="1"/>
    <col min="2051" max="2061" width="13.140625" customWidth="1"/>
    <col min="2062" max="2062" width="10.85546875" customWidth="1"/>
    <col min="2297" max="2297" width="62.5703125" customWidth="1"/>
    <col min="2298" max="2306" width="11.7109375" customWidth="1"/>
    <col min="2307" max="2317" width="13.140625" customWidth="1"/>
    <col min="2318" max="2318" width="10.85546875" customWidth="1"/>
    <col min="2553" max="2553" width="62.5703125" customWidth="1"/>
    <col min="2554" max="2562" width="11.7109375" customWidth="1"/>
    <col min="2563" max="2573" width="13.140625" customWidth="1"/>
    <col min="2574" max="2574" width="10.85546875" customWidth="1"/>
    <col min="2809" max="2809" width="62.5703125" customWidth="1"/>
    <col min="2810" max="2818" width="11.7109375" customWidth="1"/>
    <col min="2819" max="2829" width="13.140625" customWidth="1"/>
    <col min="2830" max="2830" width="10.85546875" customWidth="1"/>
    <col min="3065" max="3065" width="62.5703125" customWidth="1"/>
    <col min="3066" max="3074" width="11.7109375" customWidth="1"/>
    <col min="3075" max="3085" width="13.140625" customWidth="1"/>
    <col min="3086" max="3086" width="10.85546875" customWidth="1"/>
    <col min="3321" max="3321" width="62.5703125" customWidth="1"/>
    <col min="3322" max="3330" width="11.7109375" customWidth="1"/>
    <col min="3331" max="3341" width="13.140625" customWidth="1"/>
    <col min="3342" max="3342" width="10.85546875" customWidth="1"/>
    <col min="3577" max="3577" width="62.5703125" customWidth="1"/>
    <col min="3578" max="3586" width="11.7109375" customWidth="1"/>
    <col min="3587" max="3597" width="13.140625" customWidth="1"/>
    <col min="3598" max="3598" width="10.85546875" customWidth="1"/>
    <col min="3833" max="3833" width="62.5703125" customWidth="1"/>
    <col min="3834" max="3842" width="11.7109375" customWidth="1"/>
    <col min="3843" max="3853" width="13.140625" customWidth="1"/>
    <col min="3854" max="3854" width="10.85546875" customWidth="1"/>
    <col min="4089" max="4089" width="62.5703125" customWidth="1"/>
    <col min="4090" max="4098" width="11.7109375" customWidth="1"/>
    <col min="4099" max="4109" width="13.140625" customWidth="1"/>
    <col min="4110" max="4110" width="10.85546875" customWidth="1"/>
    <col min="4345" max="4345" width="62.5703125" customWidth="1"/>
    <col min="4346" max="4354" width="11.7109375" customWidth="1"/>
    <col min="4355" max="4365" width="13.140625" customWidth="1"/>
    <col min="4366" max="4366" width="10.85546875" customWidth="1"/>
    <col min="4601" max="4601" width="62.5703125" customWidth="1"/>
    <col min="4602" max="4610" width="11.7109375" customWidth="1"/>
    <col min="4611" max="4621" width="13.140625" customWidth="1"/>
    <col min="4622" max="4622" width="10.85546875" customWidth="1"/>
    <col min="4857" max="4857" width="62.5703125" customWidth="1"/>
    <col min="4858" max="4866" width="11.7109375" customWidth="1"/>
    <col min="4867" max="4877" width="13.140625" customWidth="1"/>
    <col min="4878" max="4878" width="10.85546875" customWidth="1"/>
    <col min="5113" max="5113" width="62.5703125" customWidth="1"/>
    <col min="5114" max="5122" width="11.7109375" customWidth="1"/>
    <col min="5123" max="5133" width="13.140625" customWidth="1"/>
    <col min="5134" max="5134" width="10.85546875" customWidth="1"/>
    <col min="5369" max="5369" width="62.5703125" customWidth="1"/>
    <col min="5370" max="5378" width="11.7109375" customWidth="1"/>
    <col min="5379" max="5389" width="13.140625" customWidth="1"/>
    <col min="5390" max="5390" width="10.85546875" customWidth="1"/>
    <col min="5625" max="5625" width="62.5703125" customWidth="1"/>
    <col min="5626" max="5634" width="11.7109375" customWidth="1"/>
    <col min="5635" max="5645" width="13.140625" customWidth="1"/>
    <col min="5646" max="5646" width="10.85546875" customWidth="1"/>
    <col min="5881" max="5881" width="62.5703125" customWidth="1"/>
    <col min="5882" max="5890" width="11.7109375" customWidth="1"/>
    <col min="5891" max="5901" width="13.140625" customWidth="1"/>
    <col min="5902" max="5902" width="10.85546875" customWidth="1"/>
    <col min="6137" max="6137" width="62.5703125" customWidth="1"/>
    <col min="6138" max="6146" width="11.7109375" customWidth="1"/>
    <col min="6147" max="6157" width="13.140625" customWidth="1"/>
    <col min="6158" max="6158" width="10.85546875" customWidth="1"/>
    <col min="6393" max="6393" width="62.5703125" customWidth="1"/>
    <col min="6394" max="6402" width="11.7109375" customWidth="1"/>
    <col min="6403" max="6413" width="13.140625" customWidth="1"/>
    <col min="6414" max="6414" width="10.85546875" customWidth="1"/>
    <col min="6649" max="6649" width="62.5703125" customWidth="1"/>
    <col min="6650" max="6658" width="11.7109375" customWidth="1"/>
    <col min="6659" max="6669" width="13.140625" customWidth="1"/>
    <col min="6670" max="6670" width="10.85546875" customWidth="1"/>
    <col min="6905" max="6905" width="62.5703125" customWidth="1"/>
    <col min="6906" max="6914" width="11.7109375" customWidth="1"/>
    <col min="6915" max="6925" width="13.140625" customWidth="1"/>
    <col min="6926" max="6926" width="10.85546875" customWidth="1"/>
    <col min="7161" max="7161" width="62.5703125" customWidth="1"/>
    <col min="7162" max="7170" width="11.7109375" customWidth="1"/>
    <col min="7171" max="7181" width="13.140625" customWidth="1"/>
    <col min="7182" max="7182" width="10.85546875" customWidth="1"/>
    <col min="7417" max="7417" width="62.5703125" customWidth="1"/>
    <col min="7418" max="7426" width="11.7109375" customWidth="1"/>
    <col min="7427" max="7437" width="13.140625" customWidth="1"/>
    <col min="7438" max="7438" width="10.85546875" customWidth="1"/>
    <col min="7673" max="7673" width="62.5703125" customWidth="1"/>
    <col min="7674" max="7682" width="11.7109375" customWidth="1"/>
    <col min="7683" max="7693" width="13.140625" customWidth="1"/>
    <col min="7694" max="7694" width="10.85546875" customWidth="1"/>
    <col min="7929" max="7929" width="62.5703125" customWidth="1"/>
    <col min="7930" max="7938" width="11.7109375" customWidth="1"/>
    <col min="7939" max="7949" width="13.140625" customWidth="1"/>
    <col min="7950" max="7950" width="10.85546875" customWidth="1"/>
    <col min="8185" max="8185" width="62.5703125" customWidth="1"/>
    <col min="8186" max="8194" width="11.7109375" customWidth="1"/>
    <col min="8195" max="8205" width="13.140625" customWidth="1"/>
    <col min="8206" max="8206" width="10.85546875" customWidth="1"/>
    <col min="8441" max="8441" width="62.5703125" customWidth="1"/>
    <col min="8442" max="8450" width="11.7109375" customWidth="1"/>
    <col min="8451" max="8461" width="13.140625" customWidth="1"/>
    <col min="8462" max="8462" width="10.85546875" customWidth="1"/>
    <col min="8697" max="8697" width="62.5703125" customWidth="1"/>
    <col min="8698" max="8706" width="11.7109375" customWidth="1"/>
    <col min="8707" max="8717" width="13.140625" customWidth="1"/>
    <col min="8718" max="8718" width="10.85546875" customWidth="1"/>
    <col min="8953" max="8953" width="62.5703125" customWidth="1"/>
    <col min="8954" max="8962" width="11.7109375" customWidth="1"/>
    <col min="8963" max="8973" width="13.140625" customWidth="1"/>
    <col min="8974" max="8974" width="10.85546875" customWidth="1"/>
    <col min="9209" max="9209" width="62.5703125" customWidth="1"/>
    <col min="9210" max="9218" width="11.7109375" customWidth="1"/>
    <col min="9219" max="9229" width="13.140625" customWidth="1"/>
    <col min="9230" max="9230" width="10.85546875" customWidth="1"/>
    <col min="9465" max="9465" width="62.5703125" customWidth="1"/>
    <col min="9466" max="9474" width="11.7109375" customWidth="1"/>
    <col min="9475" max="9485" width="13.140625" customWidth="1"/>
    <col min="9486" max="9486" width="10.85546875" customWidth="1"/>
    <col min="9721" max="9721" width="62.5703125" customWidth="1"/>
    <col min="9722" max="9730" width="11.7109375" customWidth="1"/>
    <col min="9731" max="9741" width="13.140625" customWidth="1"/>
    <col min="9742" max="9742" width="10.85546875" customWidth="1"/>
    <col min="9977" max="9977" width="62.5703125" customWidth="1"/>
    <col min="9978" max="9986" width="11.7109375" customWidth="1"/>
    <col min="9987" max="9997" width="13.140625" customWidth="1"/>
    <col min="9998" max="9998" width="10.85546875" customWidth="1"/>
    <col min="10233" max="10233" width="62.5703125" customWidth="1"/>
    <col min="10234" max="10242" width="11.7109375" customWidth="1"/>
    <col min="10243" max="10253" width="13.140625" customWidth="1"/>
    <col min="10254" max="10254" width="10.85546875" customWidth="1"/>
    <col min="10489" max="10489" width="62.5703125" customWidth="1"/>
    <col min="10490" max="10498" width="11.7109375" customWidth="1"/>
    <col min="10499" max="10509" width="13.140625" customWidth="1"/>
    <col min="10510" max="10510" width="10.85546875" customWidth="1"/>
    <col min="10745" max="10745" width="62.5703125" customWidth="1"/>
    <col min="10746" max="10754" width="11.7109375" customWidth="1"/>
    <col min="10755" max="10765" width="13.140625" customWidth="1"/>
    <col min="10766" max="10766" width="10.85546875" customWidth="1"/>
    <col min="11001" max="11001" width="62.5703125" customWidth="1"/>
    <col min="11002" max="11010" width="11.7109375" customWidth="1"/>
    <col min="11011" max="11021" width="13.140625" customWidth="1"/>
    <col min="11022" max="11022" width="10.85546875" customWidth="1"/>
    <col min="11257" max="11257" width="62.5703125" customWidth="1"/>
    <col min="11258" max="11266" width="11.7109375" customWidth="1"/>
    <col min="11267" max="11277" width="13.140625" customWidth="1"/>
    <col min="11278" max="11278" width="10.85546875" customWidth="1"/>
    <col min="11513" max="11513" width="62.5703125" customWidth="1"/>
    <col min="11514" max="11522" width="11.7109375" customWidth="1"/>
    <col min="11523" max="11533" width="13.140625" customWidth="1"/>
    <col min="11534" max="11534" width="10.85546875" customWidth="1"/>
    <col min="11769" max="11769" width="62.5703125" customWidth="1"/>
    <col min="11770" max="11778" width="11.7109375" customWidth="1"/>
    <col min="11779" max="11789" width="13.140625" customWidth="1"/>
    <col min="11790" max="11790" width="10.85546875" customWidth="1"/>
    <col min="12025" max="12025" width="62.5703125" customWidth="1"/>
    <col min="12026" max="12034" width="11.7109375" customWidth="1"/>
    <col min="12035" max="12045" width="13.140625" customWidth="1"/>
    <col min="12046" max="12046" width="10.85546875" customWidth="1"/>
    <col min="12281" max="12281" width="62.5703125" customWidth="1"/>
    <col min="12282" max="12290" width="11.7109375" customWidth="1"/>
    <col min="12291" max="12301" width="13.140625" customWidth="1"/>
    <col min="12302" max="12302" width="10.85546875" customWidth="1"/>
    <col min="12537" max="12537" width="62.5703125" customWidth="1"/>
    <col min="12538" max="12546" width="11.7109375" customWidth="1"/>
    <col min="12547" max="12557" width="13.140625" customWidth="1"/>
    <col min="12558" max="12558" width="10.85546875" customWidth="1"/>
    <col min="12793" max="12793" width="62.5703125" customWidth="1"/>
    <col min="12794" max="12802" width="11.7109375" customWidth="1"/>
    <col min="12803" max="12813" width="13.140625" customWidth="1"/>
    <col min="12814" max="12814" width="10.85546875" customWidth="1"/>
    <col min="13049" max="13049" width="62.5703125" customWidth="1"/>
    <col min="13050" max="13058" width="11.7109375" customWidth="1"/>
    <col min="13059" max="13069" width="13.140625" customWidth="1"/>
    <col min="13070" max="13070" width="10.85546875" customWidth="1"/>
    <col min="13305" max="13305" width="62.5703125" customWidth="1"/>
    <col min="13306" max="13314" width="11.7109375" customWidth="1"/>
    <col min="13315" max="13325" width="13.140625" customWidth="1"/>
    <col min="13326" max="13326" width="10.85546875" customWidth="1"/>
    <col min="13561" max="13561" width="62.5703125" customWidth="1"/>
    <col min="13562" max="13570" width="11.7109375" customWidth="1"/>
    <col min="13571" max="13581" width="13.140625" customWidth="1"/>
    <col min="13582" max="13582" width="10.85546875" customWidth="1"/>
    <col min="13817" max="13817" width="62.5703125" customWidth="1"/>
    <col min="13818" max="13826" width="11.7109375" customWidth="1"/>
    <col min="13827" max="13837" width="13.140625" customWidth="1"/>
    <col min="13838" max="13838" width="10.85546875" customWidth="1"/>
    <col min="14073" max="14073" width="62.5703125" customWidth="1"/>
    <col min="14074" max="14082" width="11.7109375" customWidth="1"/>
    <col min="14083" max="14093" width="13.140625" customWidth="1"/>
    <col min="14094" max="14094" width="10.85546875" customWidth="1"/>
    <col min="14329" max="14329" width="62.5703125" customWidth="1"/>
    <col min="14330" max="14338" width="11.7109375" customWidth="1"/>
    <col min="14339" max="14349" width="13.140625" customWidth="1"/>
    <col min="14350" max="14350" width="10.85546875" customWidth="1"/>
    <col min="14585" max="14585" width="62.5703125" customWidth="1"/>
    <col min="14586" max="14594" width="11.7109375" customWidth="1"/>
    <col min="14595" max="14605" width="13.140625" customWidth="1"/>
    <col min="14606" max="14606" width="10.85546875" customWidth="1"/>
    <col min="14841" max="14841" width="62.5703125" customWidth="1"/>
    <col min="14842" max="14850" width="11.7109375" customWidth="1"/>
    <col min="14851" max="14861" width="13.140625" customWidth="1"/>
    <col min="14862" max="14862" width="10.85546875" customWidth="1"/>
    <col min="15097" max="15097" width="62.5703125" customWidth="1"/>
    <col min="15098" max="15106" width="11.7109375" customWidth="1"/>
    <col min="15107" max="15117" width="13.140625" customWidth="1"/>
    <col min="15118" max="15118" width="10.85546875" customWidth="1"/>
    <col min="15353" max="15353" width="62.5703125" customWidth="1"/>
    <col min="15354" max="15362" width="11.7109375" customWidth="1"/>
    <col min="15363" max="15373" width="13.140625" customWidth="1"/>
    <col min="15374" max="15374" width="10.85546875" customWidth="1"/>
    <col min="15609" max="15609" width="62.5703125" customWidth="1"/>
    <col min="15610" max="15618" width="11.7109375" customWidth="1"/>
    <col min="15619" max="15629" width="13.140625" customWidth="1"/>
    <col min="15630" max="15630" width="10.85546875" customWidth="1"/>
    <col min="15865" max="15865" width="62.5703125" customWidth="1"/>
    <col min="15866" max="15874" width="11.7109375" customWidth="1"/>
    <col min="15875" max="15885" width="13.140625" customWidth="1"/>
    <col min="15886" max="15886" width="10.85546875" customWidth="1"/>
    <col min="16121" max="16121" width="62.5703125" customWidth="1"/>
    <col min="16122" max="16130" width="11.7109375" customWidth="1"/>
    <col min="16131" max="16141" width="13.140625" customWidth="1"/>
    <col min="16142" max="16142" width="10.85546875" customWidth="1"/>
  </cols>
  <sheetData>
    <row r="1" spans="1:18" s="46" customFormat="1" ht="15.75" x14ac:dyDescent="0.25">
      <c r="A1" s="46" t="s">
        <v>31</v>
      </c>
      <c r="B1" s="46" t="s">
        <v>52</v>
      </c>
      <c r="C1" s="46" t="s">
        <v>53</v>
      </c>
      <c r="D1" s="46" t="s">
        <v>54</v>
      </c>
      <c r="E1" s="46" t="s">
        <v>55</v>
      </c>
      <c r="F1" s="46" t="s">
        <v>56</v>
      </c>
      <c r="G1" s="46" t="s">
        <v>57</v>
      </c>
      <c r="H1" s="46" t="s">
        <v>58</v>
      </c>
      <c r="I1" s="46" t="s">
        <v>59</v>
      </c>
      <c r="J1" s="46" t="s">
        <v>60</v>
      </c>
      <c r="K1" s="46" t="s">
        <v>61</v>
      </c>
      <c r="L1" s="46" t="s">
        <v>62</v>
      </c>
      <c r="M1" s="46" t="s">
        <v>63</v>
      </c>
      <c r="N1" s="46" t="s">
        <v>51</v>
      </c>
    </row>
    <row r="2" spans="1:18" s="47" customFormat="1" ht="12.75" x14ac:dyDescent="0.2">
      <c r="A2" s="47" t="s">
        <v>64</v>
      </c>
      <c r="B2" s="49">
        <v>3331.61</v>
      </c>
      <c r="C2" s="49">
        <v>3331.61</v>
      </c>
      <c r="D2" s="49">
        <v>3331.61</v>
      </c>
      <c r="E2" s="49">
        <v>3331.61</v>
      </c>
      <c r="F2" s="49">
        <v>3331.61</v>
      </c>
      <c r="G2" s="49">
        <v>3331.61</v>
      </c>
      <c r="H2" s="49">
        <v>3331.61</v>
      </c>
      <c r="I2" s="49">
        <v>3331.61</v>
      </c>
      <c r="J2" s="49">
        <v>3331.61</v>
      </c>
      <c r="K2" s="49">
        <v>3331.61</v>
      </c>
      <c r="L2" s="49">
        <v>3331.61</v>
      </c>
      <c r="M2" s="49">
        <v>3331.61</v>
      </c>
      <c r="N2" s="49">
        <v>39979.32</v>
      </c>
    </row>
    <row r="3" spans="1:18" s="47" customFormat="1" ht="12.75" x14ac:dyDescent="0.2">
      <c r="A3" s="47" t="s">
        <v>65</v>
      </c>
      <c r="B3" s="49">
        <v>0</v>
      </c>
      <c r="C3" s="49">
        <v>0</v>
      </c>
      <c r="D3" s="49">
        <v>0</v>
      </c>
      <c r="E3" s="49">
        <v>0</v>
      </c>
      <c r="F3" s="49">
        <v>0</v>
      </c>
      <c r="G3" s="49">
        <v>0</v>
      </c>
      <c r="H3" s="49">
        <v>0</v>
      </c>
      <c r="I3" s="49">
        <v>0</v>
      </c>
      <c r="J3" s="49">
        <v>0</v>
      </c>
      <c r="K3" s="49">
        <v>0</v>
      </c>
      <c r="L3" s="49">
        <v>0</v>
      </c>
      <c r="M3" s="49">
        <v>3331.61</v>
      </c>
      <c r="N3" s="49">
        <v>3331.61</v>
      </c>
    </row>
    <row r="4" spans="1:18" s="47" customFormat="1" ht="12.75" x14ac:dyDescent="0.2">
      <c r="A4" s="47" t="s">
        <v>66</v>
      </c>
      <c r="B4" s="49">
        <v>24.21</v>
      </c>
      <c r="C4" s="49">
        <v>24.21</v>
      </c>
      <c r="D4" s="49">
        <v>24.21</v>
      </c>
      <c r="E4" s="49">
        <v>24.21</v>
      </c>
      <c r="F4" s="49">
        <v>24.21</v>
      </c>
      <c r="G4" s="49">
        <v>24.21</v>
      </c>
      <c r="H4" s="49">
        <v>24.21</v>
      </c>
      <c r="I4" s="49">
        <v>24.21</v>
      </c>
      <c r="J4" s="49">
        <v>24.21</v>
      </c>
      <c r="K4" s="49">
        <v>24.21</v>
      </c>
      <c r="L4" s="49">
        <v>24.21</v>
      </c>
      <c r="M4" s="49">
        <v>24.21</v>
      </c>
      <c r="N4" s="49">
        <v>290.52000000000004</v>
      </c>
    </row>
    <row r="5" spans="1:18" s="47" customFormat="1" ht="12.75" x14ac:dyDescent="0.2">
      <c r="A5" s="47" t="s">
        <v>67</v>
      </c>
      <c r="B5" s="49">
        <v>0</v>
      </c>
      <c r="C5" s="49">
        <v>0</v>
      </c>
      <c r="D5" s="49">
        <v>0</v>
      </c>
      <c r="E5" s="49">
        <v>0</v>
      </c>
      <c r="F5" s="49">
        <v>0</v>
      </c>
      <c r="G5" s="49">
        <v>0</v>
      </c>
      <c r="H5" s="49">
        <v>0</v>
      </c>
      <c r="I5" s="49">
        <v>0</v>
      </c>
      <c r="J5" s="49">
        <v>0</v>
      </c>
      <c r="K5" s="49">
        <v>0</v>
      </c>
      <c r="L5" s="49">
        <v>0</v>
      </c>
      <c r="M5" s="49">
        <v>24.2</v>
      </c>
      <c r="N5" s="49">
        <v>24.2</v>
      </c>
    </row>
    <row r="6" spans="1:18" s="47" customFormat="1" ht="12.75" x14ac:dyDescent="0.2">
      <c r="A6" s="47" t="s">
        <v>68</v>
      </c>
      <c r="B6" s="49">
        <v>23.32</v>
      </c>
      <c r="C6" s="49">
        <v>23.32</v>
      </c>
      <c r="D6" s="49">
        <v>23.32</v>
      </c>
      <c r="E6" s="49">
        <v>23.32</v>
      </c>
      <c r="F6" s="49">
        <v>23.32</v>
      </c>
      <c r="G6" s="49">
        <v>23.32</v>
      </c>
      <c r="H6" s="49">
        <v>23.32</v>
      </c>
      <c r="I6" s="49">
        <v>23.32</v>
      </c>
      <c r="J6" s="49">
        <v>23.32</v>
      </c>
      <c r="K6" s="49">
        <v>23.32</v>
      </c>
      <c r="L6" s="49">
        <v>23.32</v>
      </c>
      <c r="M6" s="49">
        <v>23.32</v>
      </c>
      <c r="N6" s="49">
        <v>279.83999999999997</v>
      </c>
    </row>
    <row r="7" spans="1:18" s="47" customFormat="1" ht="12.75" x14ac:dyDescent="0.2">
      <c r="A7" s="47" t="s">
        <v>69</v>
      </c>
      <c r="B7" s="49">
        <v>0</v>
      </c>
      <c r="C7" s="49">
        <v>0</v>
      </c>
      <c r="D7" s="49">
        <v>0</v>
      </c>
      <c r="E7" s="49">
        <v>0</v>
      </c>
      <c r="F7" s="49">
        <v>0</v>
      </c>
      <c r="G7" s="49">
        <v>0</v>
      </c>
      <c r="H7" s="49">
        <v>0</v>
      </c>
      <c r="I7" s="49">
        <v>0</v>
      </c>
      <c r="J7" s="49">
        <v>0</v>
      </c>
      <c r="K7" s="49">
        <v>0</v>
      </c>
      <c r="L7" s="49">
        <v>0</v>
      </c>
      <c r="M7" s="49">
        <v>23.32</v>
      </c>
      <c r="N7" s="49">
        <v>23.32</v>
      </c>
      <c r="O7" s="49">
        <f>N7+N6+N5+N4+N3+N2</f>
        <v>43928.81</v>
      </c>
      <c r="P7" s="49">
        <f>N17</f>
        <v>-1734.3300000000002</v>
      </c>
      <c r="Q7" s="62">
        <f>SUM(O7:P7)</f>
        <v>42194.479999999996</v>
      </c>
      <c r="R7" s="61" t="s">
        <v>143</v>
      </c>
    </row>
    <row r="8" spans="1:18" s="47" customFormat="1" ht="12.75" x14ac:dyDescent="0.2">
      <c r="A8" s="47" t="s">
        <v>70</v>
      </c>
      <c r="B8" s="49">
        <v>3291.54</v>
      </c>
      <c r="C8" s="49">
        <v>3291.54</v>
      </c>
      <c r="D8" s="49">
        <v>3291.54</v>
      </c>
      <c r="E8" s="49">
        <v>3291.54</v>
      </c>
      <c r="F8" s="49">
        <v>3291.54</v>
      </c>
      <c r="G8" s="49">
        <v>3291.54</v>
      </c>
      <c r="H8" s="49">
        <v>3291.54</v>
      </c>
      <c r="I8" s="49">
        <v>3291.54</v>
      </c>
      <c r="J8" s="49">
        <v>3291.54</v>
      </c>
      <c r="K8" s="49">
        <v>3291.54</v>
      </c>
      <c r="L8" s="49">
        <v>3291.54</v>
      </c>
      <c r="M8" s="49">
        <v>3291.54</v>
      </c>
      <c r="N8" s="49">
        <v>39498.480000000003</v>
      </c>
    </row>
    <row r="9" spans="1:18" s="47" customFormat="1" ht="12.75" x14ac:dyDescent="0.2">
      <c r="A9" s="47" t="s">
        <v>71</v>
      </c>
      <c r="B9" s="49">
        <v>0</v>
      </c>
      <c r="C9" s="49">
        <v>0</v>
      </c>
      <c r="D9" s="49">
        <v>0</v>
      </c>
      <c r="E9" s="49">
        <v>0</v>
      </c>
      <c r="F9" s="49">
        <v>0</v>
      </c>
      <c r="G9" s="49">
        <v>0</v>
      </c>
      <c r="H9" s="49">
        <v>0</v>
      </c>
      <c r="I9" s="49">
        <v>0</v>
      </c>
      <c r="J9" s="49">
        <v>0</v>
      </c>
      <c r="K9" s="49">
        <v>0</v>
      </c>
      <c r="L9" s="49">
        <v>0</v>
      </c>
      <c r="M9" s="49">
        <v>3291.53</v>
      </c>
      <c r="N9" s="49">
        <v>3291.53</v>
      </c>
      <c r="O9" s="49">
        <f>N9+N8</f>
        <v>42790.01</v>
      </c>
      <c r="Q9" s="62">
        <f>SUM(O9:P9)</f>
        <v>42790.01</v>
      </c>
      <c r="R9" s="61" t="s">
        <v>144</v>
      </c>
    </row>
    <row r="10" spans="1:18" s="47" customFormat="1" ht="12.75" x14ac:dyDescent="0.2">
      <c r="A10" s="47" t="s">
        <v>72</v>
      </c>
      <c r="B10" s="49">
        <v>6670.68</v>
      </c>
      <c r="C10" s="49">
        <v>6670.68</v>
      </c>
      <c r="D10" s="49">
        <v>6670.68</v>
      </c>
      <c r="E10" s="49">
        <v>6670.68</v>
      </c>
      <c r="F10" s="49">
        <v>6670.68</v>
      </c>
      <c r="G10" s="49">
        <v>6670.68</v>
      </c>
      <c r="H10" s="49">
        <v>6670.68</v>
      </c>
      <c r="I10" s="49">
        <v>6670.68</v>
      </c>
      <c r="J10" s="49">
        <v>6670.68</v>
      </c>
      <c r="K10" s="49">
        <v>6670.68</v>
      </c>
      <c r="L10" s="49">
        <v>6670.68</v>
      </c>
      <c r="M10" s="49">
        <v>13341.34</v>
      </c>
      <c r="N10" s="49">
        <v>86718.82</v>
      </c>
    </row>
    <row r="11" spans="1:18" s="47" customFormat="1" ht="12.75" x14ac:dyDescent="0.2">
      <c r="A11" s="47" t="s">
        <v>73</v>
      </c>
      <c r="B11" s="47" t="s">
        <v>73</v>
      </c>
      <c r="C11" s="47" t="s">
        <v>73</v>
      </c>
      <c r="D11" s="47" t="s">
        <v>73</v>
      </c>
      <c r="E11" s="47" t="s">
        <v>73</v>
      </c>
      <c r="F11" s="47" t="s">
        <v>73</v>
      </c>
      <c r="G11" s="47" t="s">
        <v>73</v>
      </c>
      <c r="H11" s="47" t="s">
        <v>73</v>
      </c>
      <c r="I11" s="47" t="s">
        <v>73</v>
      </c>
      <c r="J11" s="47" t="s">
        <v>73</v>
      </c>
      <c r="K11" s="47" t="s">
        <v>73</v>
      </c>
      <c r="L11" s="47" t="s">
        <v>73</v>
      </c>
      <c r="M11" s="47" t="s">
        <v>73</v>
      </c>
      <c r="N11" s="47" t="s">
        <v>73</v>
      </c>
    </row>
    <row r="12" spans="1:18" s="47" customFormat="1" ht="12.75" x14ac:dyDescent="0.2">
      <c r="A12" s="47" t="s">
        <v>74</v>
      </c>
      <c r="B12" s="49">
        <v>0</v>
      </c>
      <c r="C12" s="49">
        <v>0</v>
      </c>
      <c r="D12" s="49">
        <v>0</v>
      </c>
      <c r="E12" s="49">
        <v>0</v>
      </c>
      <c r="F12" s="49">
        <v>0</v>
      </c>
      <c r="G12" s="49">
        <v>4456.8500000000004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9">
        <v>4456.8500000000004</v>
      </c>
      <c r="Q12" s="62">
        <f>SUM(N12:P12)</f>
        <v>4456.8500000000004</v>
      </c>
      <c r="R12" s="61" t="s">
        <v>160</v>
      </c>
    </row>
    <row r="13" spans="1:18" s="47" customFormat="1" ht="12.75" x14ac:dyDescent="0.2">
      <c r="A13" s="47" t="s">
        <v>75</v>
      </c>
      <c r="B13" s="49">
        <v>0</v>
      </c>
      <c r="C13" s="49">
        <v>0</v>
      </c>
      <c r="D13" s="49">
        <v>0</v>
      </c>
      <c r="E13" s="49">
        <v>0</v>
      </c>
      <c r="F13" s="49">
        <v>0</v>
      </c>
      <c r="G13" s="49">
        <v>4456.8500000000004</v>
      </c>
      <c r="H13" s="49">
        <v>0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  <c r="N13" s="49">
        <v>4456.8500000000004</v>
      </c>
    </row>
    <row r="14" spans="1:18" s="47" customFormat="1" ht="12.75" x14ac:dyDescent="0.2">
      <c r="A14" s="47" t="s">
        <v>73</v>
      </c>
      <c r="B14" s="47" t="s">
        <v>73</v>
      </c>
      <c r="C14" s="47" t="s">
        <v>73</v>
      </c>
      <c r="D14" s="47" t="s">
        <v>73</v>
      </c>
      <c r="E14" s="47" t="s">
        <v>73</v>
      </c>
      <c r="F14" s="47" t="s">
        <v>73</v>
      </c>
      <c r="G14" s="47" t="s">
        <v>73</v>
      </c>
      <c r="H14" s="47" t="s">
        <v>73</v>
      </c>
      <c r="I14" s="47" t="s">
        <v>73</v>
      </c>
      <c r="J14" s="47" t="s">
        <v>73</v>
      </c>
      <c r="K14" s="47" t="s">
        <v>73</v>
      </c>
      <c r="L14" s="47" t="s">
        <v>73</v>
      </c>
      <c r="M14" s="47" t="s">
        <v>73</v>
      </c>
      <c r="N14" s="47" t="s">
        <v>73</v>
      </c>
    </row>
    <row r="15" spans="1:18" s="47" customFormat="1" ht="12.75" x14ac:dyDescent="0.2">
      <c r="A15" s="47" t="s">
        <v>76</v>
      </c>
      <c r="B15" s="49">
        <v>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2397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2397</v>
      </c>
    </row>
    <row r="16" spans="1:18" s="47" customFormat="1" ht="12.75" x14ac:dyDescent="0.2">
      <c r="A16" s="47" t="s">
        <v>77</v>
      </c>
      <c r="B16" s="49">
        <v>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20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20</v>
      </c>
    </row>
    <row r="17" spans="1:14" s="47" customFormat="1" ht="12.75" x14ac:dyDescent="0.2">
      <c r="A17" s="47" t="s">
        <v>82</v>
      </c>
      <c r="B17" s="49">
        <v>-133.41</v>
      </c>
      <c r="C17" s="49">
        <v>-133.41</v>
      </c>
      <c r="D17" s="49">
        <v>-133.41</v>
      </c>
      <c r="E17" s="49">
        <v>-133.41</v>
      </c>
      <c r="F17" s="49">
        <v>-133.41</v>
      </c>
      <c r="G17" s="49">
        <v>-133.41</v>
      </c>
      <c r="H17" s="49">
        <v>-133.41</v>
      </c>
      <c r="I17" s="49">
        <v>-133.41</v>
      </c>
      <c r="J17" s="49">
        <v>-133.41</v>
      </c>
      <c r="K17" s="49">
        <v>-133.41</v>
      </c>
      <c r="L17" s="49">
        <v>-133.41</v>
      </c>
      <c r="M17" s="49">
        <v>-266.82</v>
      </c>
      <c r="N17" s="49">
        <v>-1734.3300000000002</v>
      </c>
    </row>
    <row r="18" spans="1:14" s="47" customFormat="1" ht="12.75" x14ac:dyDescent="0.2">
      <c r="A18" s="47" t="s">
        <v>139</v>
      </c>
      <c r="B18" s="49">
        <v>0</v>
      </c>
      <c r="C18" s="49">
        <v>39.549999999999997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  <c r="N18" s="49">
        <v>39.549999999999997</v>
      </c>
    </row>
    <row r="19" spans="1:14" s="47" customFormat="1" ht="12.75" x14ac:dyDescent="0.2">
      <c r="A19" s="47" t="s">
        <v>140</v>
      </c>
      <c r="B19" s="49">
        <v>0</v>
      </c>
      <c r="C19" s="49">
        <v>0</v>
      </c>
      <c r="D19" s="49">
        <v>0</v>
      </c>
      <c r="E19" s="49">
        <v>13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  <c r="L19" s="49">
        <v>0</v>
      </c>
      <c r="M19" s="49">
        <v>0</v>
      </c>
      <c r="N19" s="49">
        <v>13</v>
      </c>
    </row>
    <row r="20" spans="1:14" s="47" customFormat="1" ht="12.75" x14ac:dyDescent="0.2">
      <c r="A20" s="47" t="s">
        <v>83</v>
      </c>
      <c r="B20" s="49">
        <v>9</v>
      </c>
      <c r="C20" s="49">
        <v>0</v>
      </c>
      <c r="D20" s="49">
        <v>0</v>
      </c>
      <c r="E20" s="49">
        <v>0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0</v>
      </c>
      <c r="M20" s="49">
        <v>0</v>
      </c>
      <c r="N20" s="49">
        <v>9</v>
      </c>
    </row>
    <row r="21" spans="1:14" s="47" customFormat="1" ht="12.75" x14ac:dyDescent="0.2">
      <c r="A21" s="47" t="s">
        <v>84</v>
      </c>
      <c r="B21" s="49">
        <v>0</v>
      </c>
      <c r="C21" s="49">
        <v>0</v>
      </c>
      <c r="D21" s="49">
        <v>19.2</v>
      </c>
      <c r="E21" s="49">
        <v>28.6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9">
        <v>0</v>
      </c>
      <c r="M21" s="49">
        <v>0</v>
      </c>
      <c r="N21" s="49">
        <v>47.8</v>
      </c>
    </row>
    <row r="22" spans="1:14" s="47" customFormat="1" ht="12.75" x14ac:dyDescent="0.2">
      <c r="A22" s="47" t="s">
        <v>141</v>
      </c>
      <c r="B22" s="49">
        <v>241.5</v>
      </c>
      <c r="C22" s="49">
        <v>500.5</v>
      </c>
      <c r="D22" s="49">
        <v>0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49">
        <v>0</v>
      </c>
      <c r="N22" s="49">
        <v>742</v>
      </c>
    </row>
    <row r="23" spans="1:14" s="47" customFormat="1" ht="12.75" x14ac:dyDescent="0.2">
      <c r="A23" s="47" t="s">
        <v>142</v>
      </c>
      <c r="B23" s="49">
        <v>0</v>
      </c>
      <c r="C23" s="49">
        <v>0</v>
      </c>
      <c r="D23" s="49">
        <v>372</v>
      </c>
      <c r="E23" s="49">
        <v>248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620</v>
      </c>
    </row>
    <row r="24" spans="1:14" s="47" customFormat="1" ht="12.75" x14ac:dyDescent="0.2">
      <c r="A24" s="47" t="s">
        <v>85</v>
      </c>
      <c r="B24" s="49">
        <v>117.09</v>
      </c>
      <c r="C24" s="49">
        <v>406.64</v>
      </c>
      <c r="D24" s="49">
        <v>257.79000000000002</v>
      </c>
      <c r="E24" s="49">
        <v>156.19</v>
      </c>
      <c r="F24" s="49">
        <v>-133.41</v>
      </c>
      <c r="G24" s="49">
        <v>-133.41</v>
      </c>
      <c r="H24" s="49">
        <v>2243.59</v>
      </c>
      <c r="I24" s="49">
        <v>-133.41</v>
      </c>
      <c r="J24" s="49">
        <v>-133.41</v>
      </c>
      <c r="K24" s="49">
        <v>-133.41</v>
      </c>
      <c r="L24" s="49">
        <v>-133.41</v>
      </c>
      <c r="M24" s="49">
        <v>-266.82</v>
      </c>
      <c r="N24" s="49">
        <v>2114.0200000000009</v>
      </c>
    </row>
    <row r="25" spans="1:14" s="47" customFormat="1" ht="12.75" x14ac:dyDescent="0.2">
      <c r="A25" s="47" t="s">
        <v>73</v>
      </c>
      <c r="B25" s="47" t="s">
        <v>73</v>
      </c>
      <c r="C25" s="47" t="s">
        <v>73</v>
      </c>
      <c r="D25" s="47" t="s">
        <v>73</v>
      </c>
      <c r="E25" s="47" t="s">
        <v>73</v>
      </c>
      <c r="F25" s="47" t="s">
        <v>73</v>
      </c>
      <c r="G25" s="47" t="s">
        <v>73</v>
      </c>
      <c r="H25" s="47" t="s">
        <v>73</v>
      </c>
      <c r="I25" s="47" t="s">
        <v>73</v>
      </c>
      <c r="J25" s="47" t="s">
        <v>73</v>
      </c>
      <c r="K25" s="47" t="s">
        <v>73</v>
      </c>
      <c r="L25" s="47" t="s">
        <v>73</v>
      </c>
      <c r="M25" s="47" t="s">
        <v>73</v>
      </c>
      <c r="N25" s="47" t="s">
        <v>73</v>
      </c>
    </row>
    <row r="26" spans="1:14" s="47" customFormat="1" ht="12.75" x14ac:dyDescent="0.2">
      <c r="A26" s="47" t="s">
        <v>86</v>
      </c>
      <c r="B26" s="49">
        <v>6787.77</v>
      </c>
      <c r="C26" s="49">
        <v>7077.32</v>
      </c>
      <c r="D26" s="49">
        <v>6928.47</v>
      </c>
      <c r="E26" s="49">
        <v>6826.87</v>
      </c>
      <c r="F26" s="49">
        <v>6537.27</v>
      </c>
      <c r="G26" s="49">
        <v>10994.12</v>
      </c>
      <c r="H26" s="49">
        <v>8914.27</v>
      </c>
      <c r="I26" s="49">
        <v>6537.27</v>
      </c>
      <c r="J26" s="49">
        <v>6537.27</v>
      </c>
      <c r="K26" s="49">
        <v>6537.27</v>
      </c>
      <c r="L26" s="49">
        <v>6537.27</v>
      </c>
      <c r="M26" s="49">
        <v>13074.52</v>
      </c>
      <c r="N26" s="49">
        <v>93289.690000000017</v>
      </c>
    </row>
    <row r="27" spans="1:14" s="47" customFormat="1" ht="12.75" x14ac:dyDescent="0.2">
      <c r="A27" s="47" t="s">
        <v>73</v>
      </c>
      <c r="B27" s="47" t="s">
        <v>73</v>
      </c>
      <c r="C27" s="47" t="s">
        <v>73</v>
      </c>
      <c r="D27" s="47" t="s">
        <v>73</v>
      </c>
      <c r="E27" s="47" t="s">
        <v>73</v>
      </c>
      <c r="F27" s="47" t="s">
        <v>73</v>
      </c>
      <c r="G27" s="47" t="s">
        <v>73</v>
      </c>
      <c r="H27" s="47" t="s">
        <v>73</v>
      </c>
      <c r="I27" s="47" t="s">
        <v>73</v>
      </c>
      <c r="J27" s="47" t="s">
        <v>73</v>
      </c>
      <c r="K27" s="47" t="s">
        <v>73</v>
      </c>
      <c r="L27" s="47" t="s">
        <v>73</v>
      </c>
      <c r="M27" s="47" t="s">
        <v>73</v>
      </c>
      <c r="N27" s="47" t="s">
        <v>73</v>
      </c>
    </row>
    <row r="28" spans="1:14" s="47" customFormat="1" ht="12.75" x14ac:dyDescent="0.2">
      <c r="A28" s="47" t="s">
        <v>87</v>
      </c>
      <c r="B28" s="49">
        <v>70</v>
      </c>
      <c r="C28" s="49">
        <v>91</v>
      </c>
      <c r="D28" s="49">
        <v>49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210</v>
      </c>
    </row>
    <row r="29" spans="1:14" s="47" customFormat="1" ht="12.75" x14ac:dyDescent="0.2">
      <c r="A29" s="47" t="s">
        <v>88</v>
      </c>
      <c r="B29" s="49">
        <v>0</v>
      </c>
      <c r="C29" s="49">
        <v>0</v>
      </c>
      <c r="D29" s="49">
        <v>0</v>
      </c>
      <c r="E29" s="49">
        <v>70</v>
      </c>
      <c r="F29" s="49">
        <v>84</v>
      </c>
      <c r="G29" s="49">
        <v>21</v>
      </c>
      <c r="H29" s="49">
        <v>0</v>
      </c>
      <c r="I29" s="49">
        <v>0</v>
      </c>
      <c r="J29" s="49">
        <v>0</v>
      </c>
      <c r="K29" s="49">
        <v>7</v>
      </c>
      <c r="L29" s="49">
        <v>0</v>
      </c>
      <c r="M29" s="49">
        <v>70</v>
      </c>
      <c r="N29" s="49">
        <v>252</v>
      </c>
    </row>
    <row r="30" spans="1:14" s="47" customFormat="1" ht="12.75" x14ac:dyDescent="0.2">
      <c r="A30" s="47" t="s">
        <v>89</v>
      </c>
      <c r="B30" s="49">
        <v>17.100000000000001</v>
      </c>
      <c r="C30" s="49">
        <v>22.23</v>
      </c>
      <c r="D30" s="49">
        <v>21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60.33</v>
      </c>
    </row>
    <row r="31" spans="1:14" s="47" customFormat="1" ht="12.75" x14ac:dyDescent="0.2">
      <c r="A31" s="47" t="s">
        <v>90</v>
      </c>
      <c r="B31" s="49">
        <v>0</v>
      </c>
      <c r="C31" s="49">
        <v>0</v>
      </c>
      <c r="D31" s="49">
        <v>0</v>
      </c>
      <c r="E31" s="49">
        <v>30</v>
      </c>
      <c r="F31" s="49">
        <v>36</v>
      </c>
      <c r="G31" s="49">
        <v>9</v>
      </c>
      <c r="H31" s="49">
        <v>0</v>
      </c>
      <c r="I31" s="49">
        <v>0</v>
      </c>
      <c r="J31" s="49">
        <v>0</v>
      </c>
      <c r="K31" s="49">
        <v>3</v>
      </c>
      <c r="L31" s="49">
        <v>0</v>
      </c>
      <c r="M31" s="49">
        <v>30</v>
      </c>
      <c r="N31" s="49">
        <v>108</v>
      </c>
    </row>
    <row r="32" spans="1:14" s="47" customFormat="1" ht="12.75" x14ac:dyDescent="0.2">
      <c r="A32" s="47" t="s">
        <v>91</v>
      </c>
      <c r="B32" s="49">
        <v>5336.54</v>
      </c>
      <c r="C32" s="49">
        <v>5336.54</v>
      </c>
      <c r="D32" s="49">
        <v>5336.54</v>
      </c>
      <c r="E32" s="49">
        <v>5336.54</v>
      </c>
      <c r="F32" s="49">
        <v>5336.54</v>
      </c>
      <c r="G32" s="49">
        <v>5336.54</v>
      </c>
      <c r="H32" s="49">
        <v>5336.54</v>
      </c>
      <c r="I32" s="49">
        <v>5336.54</v>
      </c>
      <c r="J32" s="49">
        <v>5336.54</v>
      </c>
      <c r="K32" s="49">
        <v>5336.54</v>
      </c>
      <c r="L32" s="49">
        <v>5336.54</v>
      </c>
      <c r="M32" s="49">
        <v>10673.07</v>
      </c>
      <c r="N32" s="49">
        <v>69375.010000000009</v>
      </c>
    </row>
    <row r="33" spans="1:14" s="47" customFormat="1" ht="12.75" x14ac:dyDescent="0.2">
      <c r="A33" s="47" t="s">
        <v>92</v>
      </c>
      <c r="B33" s="49">
        <v>6670.68</v>
      </c>
      <c r="C33" s="49">
        <v>6670.68</v>
      </c>
      <c r="D33" s="49">
        <v>6670.68</v>
      </c>
      <c r="E33" s="49">
        <v>6670.68</v>
      </c>
      <c r="F33" s="49">
        <v>6670.68</v>
      </c>
      <c r="G33" s="49">
        <v>6670.68</v>
      </c>
      <c r="H33" s="49">
        <v>6670.68</v>
      </c>
      <c r="I33" s="49">
        <v>6670.68</v>
      </c>
      <c r="J33" s="49">
        <v>6670.68</v>
      </c>
      <c r="K33" s="49">
        <v>6670.68</v>
      </c>
      <c r="L33" s="49">
        <v>6670.68</v>
      </c>
      <c r="M33" s="49">
        <v>13341.34</v>
      </c>
      <c r="N33" s="49">
        <v>86718.82</v>
      </c>
    </row>
    <row r="34" spans="1:14" s="47" customFormat="1" ht="12.75" x14ac:dyDescent="0.2">
      <c r="A34" s="47" t="s">
        <v>93</v>
      </c>
      <c r="B34" s="49">
        <v>13341.36</v>
      </c>
      <c r="C34" s="49">
        <v>13341.36</v>
      </c>
      <c r="D34" s="49">
        <v>6670.68</v>
      </c>
      <c r="E34" s="49">
        <v>0</v>
      </c>
      <c r="F34" s="49">
        <v>0</v>
      </c>
      <c r="G34" s="49">
        <v>6670.68</v>
      </c>
      <c r="H34" s="49">
        <v>0</v>
      </c>
      <c r="I34" s="49">
        <v>0</v>
      </c>
      <c r="J34" s="49">
        <v>0</v>
      </c>
      <c r="K34" s="49">
        <v>0</v>
      </c>
      <c r="L34" s="49">
        <v>0</v>
      </c>
      <c r="M34" s="49">
        <v>0</v>
      </c>
      <c r="N34" s="49">
        <v>40024.080000000002</v>
      </c>
    </row>
    <row r="35" spans="1:14" s="47" customFormat="1" ht="12.75" x14ac:dyDescent="0.2">
      <c r="A35" s="47" t="s">
        <v>94</v>
      </c>
      <c r="B35" s="49">
        <v>6670.68</v>
      </c>
      <c r="C35" s="49">
        <v>6670.68</v>
      </c>
      <c r="D35" s="49">
        <v>13341.36</v>
      </c>
      <c r="E35" s="49">
        <v>20012.04</v>
      </c>
      <c r="F35" s="49">
        <v>13341.36</v>
      </c>
      <c r="G35" s="49">
        <v>13341.36</v>
      </c>
      <c r="H35" s="49">
        <v>6670.68</v>
      </c>
      <c r="I35" s="49">
        <v>6670.68</v>
      </c>
      <c r="J35" s="49">
        <v>6670.68</v>
      </c>
      <c r="K35" s="49">
        <v>13341.36</v>
      </c>
      <c r="L35" s="49">
        <v>6670.68</v>
      </c>
      <c r="M35" s="49">
        <v>13341.36</v>
      </c>
      <c r="N35" s="49">
        <v>126742.92</v>
      </c>
    </row>
    <row r="36" spans="1:14" s="47" customFormat="1" ht="12.75" x14ac:dyDescent="0.2">
      <c r="A36" s="47" t="s">
        <v>95</v>
      </c>
      <c r="B36" s="49">
        <v>13341.36</v>
      </c>
      <c r="C36" s="49">
        <v>13341.36</v>
      </c>
      <c r="D36" s="49">
        <v>6670.68</v>
      </c>
      <c r="E36" s="49">
        <v>0</v>
      </c>
      <c r="F36" s="49">
        <v>0</v>
      </c>
      <c r="G36" s="49">
        <v>6670.68</v>
      </c>
      <c r="H36" s="49">
        <v>0</v>
      </c>
      <c r="I36" s="49">
        <v>0</v>
      </c>
      <c r="J36" s="49">
        <v>0</v>
      </c>
      <c r="K36" s="49">
        <v>0</v>
      </c>
      <c r="L36" s="49">
        <v>0</v>
      </c>
      <c r="M36" s="49">
        <v>0</v>
      </c>
      <c r="N36" s="49">
        <v>40024.080000000002</v>
      </c>
    </row>
    <row r="37" spans="1:14" s="47" customFormat="1" ht="12.75" x14ac:dyDescent="0.2">
      <c r="A37" s="47" t="s">
        <v>96</v>
      </c>
      <c r="B37" s="49">
        <v>6670.68</v>
      </c>
      <c r="C37" s="49">
        <v>6670.68</v>
      </c>
      <c r="D37" s="49">
        <v>13341.36</v>
      </c>
      <c r="E37" s="49">
        <v>20012.04</v>
      </c>
      <c r="F37" s="49">
        <v>13341.36</v>
      </c>
      <c r="G37" s="49">
        <v>13341.36</v>
      </c>
      <c r="H37" s="49">
        <v>6670.68</v>
      </c>
      <c r="I37" s="49">
        <v>6670.68</v>
      </c>
      <c r="J37" s="49">
        <v>6670.68</v>
      </c>
      <c r="K37" s="49">
        <v>13341.36</v>
      </c>
      <c r="L37" s="49">
        <v>6670.68</v>
      </c>
      <c r="M37" s="49">
        <v>13341.36</v>
      </c>
      <c r="N37" s="49">
        <v>126742.92</v>
      </c>
    </row>
    <row r="38" spans="1:14" s="47" customFormat="1" ht="12.75" x14ac:dyDescent="0.2">
      <c r="A38" s="47" t="s">
        <v>97</v>
      </c>
      <c r="B38" s="49">
        <v>6711.64</v>
      </c>
      <c r="C38" s="49">
        <v>6711.64</v>
      </c>
      <c r="D38" s="49">
        <v>3355.82</v>
      </c>
      <c r="E38" s="49">
        <v>0</v>
      </c>
      <c r="F38" s="49">
        <v>0</v>
      </c>
      <c r="G38" s="49">
        <v>3355.82</v>
      </c>
      <c r="H38" s="49">
        <v>0</v>
      </c>
      <c r="I38" s="49">
        <v>0</v>
      </c>
      <c r="J38" s="49">
        <v>0</v>
      </c>
      <c r="K38" s="49">
        <v>0</v>
      </c>
      <c r="L38" s="49">
        <v>0</v>
      </c>
      <c r="M38" s="49">
        <v>0</v>
      </c>
      <c r="N38" s="49">
        <v>20134.920000000002</v>
      </c>
    </row>
    <row r="39" spans="1:14" s="47" customFormat="1" ht="12.75" x14ac:dyDescent="0.2">
      <c r="A39" s="47" t="s">
        <v>98</v>
      </c>
      <c r="B39" s="49">
        <v>3355.82</v>
      </c>
      <c r="C39" s="49">
        <v>3355.82</v>
      </c>
      <c r="D39" s="49">
        <v>6711.64</v>
      </c>
      <c r="E39" s="49">
        <v>10067.459999999999</v>
      </c>
      <c r="F39" s="49">
        <v>6711.64</v>
      </c>
      <c r="G39" s="49">
        <v>6711.64</v>
      </c>
      <c r="H39" s="49">
        <v>3355.82</v>
      </c>
      <c r="I39" s="49">
        <v>3355.82</v>
      </c>
      <c r="J39" s="49">
        <v>3355.82</v>
      </c>
      <c r="K39" s="49">
        <v>6711.64</v>
      </c>
      <c r="L39" s="49">
        <v>3355.82</v>
      </c>
      <c r="M39" s="49">
        <v>6711.64</v>
      </c>
      <c r="N39" s="49">
        <v>63760.579999999994</v>
      </c>
    </row>
    <row r="40" spans="1:14" s="47" customFormat="1" ht="12.75" x14ac:dyDescent="0.2">
      <c r="A40" s="47" t="s">
        <v>99</v>
      </c>
      <c r="B40" s="49">
        <v>67.209999999999994</v>
      </c>
      <c r="C40" s="49">
        <v>67.260000000000005</v>
      </c>
      <c r="D40" s="49">
        <v>67.25</v>
      </c>
      <c r="E40" s="49">
        <v>67.34</v>
      </c>
      <c r="F40" s="49">
        <v>67.400000000000006</v>
      </c>
      <c r="G40" s="49">
        <v>111.92</v>
      </c>
      <c r="H40" s="49">
        <v>67.040000000000006</v>
      </c>
      <c r="I40" s="49">
        <v>67.040000000000006</v>
      </c>
      <c r="J40" s="49">
        <v>67.040000000000006</v>
      </c>
      <c r="K40" s="49">
        <v>67.069999999999993</v>
      </c>
      <c r="L40" s="49">
        <v>70.27</v>
      </c>
      <c r="M40" s="49">
        <v>140.85</v>
      </c>
      <c r="N40" s="49">
        <v>927.68999999999994</v>
      </c>
    </row>
    <row r="41" spans="1:14" s="47" customFormat="1" ht="12.75" x14ac:dyDescent="0.2">
      <c r="A41" s="47" t="s">
        <v>100</v>
      </c>
      <c r="B41" s="49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2397</v>
      </c>
      <c r="I41" s="49">
        <v>0</v>
      </c>
      <c r="J41" s="49">
        <v>0</v>
      </c>
      <c r="K41" s="49">
        <v>0</v>
      </c>
      <c r="L41" s="49">
        <v>0</v>
      </c>
      <c r="M41" s="49">
        <v>0</v>
      </c>
      <c r="N41" s="49">
        <v>2397</v>
      </c>
    </row>
    <row r="42" spans="1:14" s="47" customFormat="1" ht="12.75" x14ac:dyDescent="0.2">
      <c r="A42" s="47" t="s">
        <v>73</v>
      </c>
      <c r="B42" s="47" t="s">
        <v>73</v>
      </c>
      <c r="C42" s="47" t="s">
        <v>73</v>
      </c>
      <c r="D42" s="47" t="s">
        <v>73</v>
      </c>
      <c r="E42" s="47" t="s">
        <v>73</v>
      </c>
      <c r="F42" s="47" t="s">
        <v>73</v>
      </c>
      <c r="G42" s="47" t="s">
        <v>73</v>
      </c>
      <c r="H42" s="47" t="s">
        <v>73</v>
      </c>
      <c r="I42" s="47" t="s">
        <v>73</v>
      </c>
      <c r="J42" s="47" t="s">
        <v>73</v>
      </c>
      <c r="K42" s="47" t="s">
        <v>73</v>
      </c>
      <c r="L42" s="47" t="s">
        <v>73</v>
      </c>
      <c r="M42" s="47" t="s">
        <v>73</v>
      </c>
      <c r="N42" s="47" t="s">
        <v>73</v>
      </c>
    </row>
    <row r="43" spans="1:14" s="47" customFormat="1" ht="12.75" x14ac:dyDescent="0.2">
      <c r="A43" s="47" t="s">
        <v>73</v>
      </c>
      <c r="B43" s="47" t="s">
        <v>73</v>
      </c>
      <c r="C43" s="47" t="s">
        <v>73</v>
      </c>
      <c r="D43" s="47" t="s">
        <v>73</v>
      </c>
      <c r="E43" s="47" t="s">
        <v>73</v>
      </c>
      <c r="F43" s="47" t="s">
        <v>73</v>
      </c>
      <c r="G43" s="47" t="s">
        <v>73</v>
      </c>
      <c r="H43" s="47" t="s">
        <v>73</v>
      </c>
      <c r="I43" s="47" t="s">
        <v>73</v>
      </c>
      <c r="J43" s="47" t="s">
        <v>73</v>
      </c>
      <c r="K43" s="47" t="s">
        <v>73</v>
      </c>
      <c r="L43" s="47" t="s">
        <v>73</v>
      </c>
      <c r="M43" s="47" t="s">
        <v>73</v>
      </c>
      <c r="N43" s="47" t="s">
        <v>73</v>
      </c>
    </row>
    <row r="44" spans="1:14" s="47" customFormat="1" ht="12.75" x14ac:dyDescent="0.2">
      <c r="A44" s="47" t="s">
        <v>101</v>
      </c>
      <c r="B44" s="49">
        <v>6687.78</v>
      </c>
      <c r="C44" s="49">
        <v>6692.91</v>
      </c>
      <c r="D44" s="49">
        <v>6691.68</v>
      </c>
      <c r="E44" s="49">
        <v>6700.68</v>
      </c>
      <c r="F44" s="49">
        <v>6706.68</v>
      </c>
      <c r="G44" s="49">
        <v>11136.53</v>
      </c>
      <c r="H44" s="49">
        <v>6670.68</v>
      </c>
      <c r="I44" s="49">
        <v>6670.68</v>
      </c>
      <c r="J44" s="49">
        <v>6670.68</v>
      </c>
      <c r="K44" s="49">
        <v>6673.68</v>
      </c>
      <c r="L44" s="49">
        <v>6670.68</v>
      </c>
      <c r="M44" s="49">
        <v>13371.34</v>
      </c>
      <c r="N44" s="49">
        <v>91344</v>
      </c>
    </row>
    <row r="45" spans="1:14" s="47" customFormat="1" ht="12.75" x14ac:dyDescent="0.2">
      <c r="A45" s="47" t="s">
        <v>102</v>
      </c>
      <c r="B45" s="49">
        <v>6687.78</v>
      </c>
      <c r="C45" s="49">
        <v>6692.91</v>
      </c>
      <c r="D45" s="49">
        <v>6691.68</v>
      </c>
      <c r="E45" s="49">
        <v>6700.68</v>
      </c>
      <c r="F45" s="49">
        <v>6706.68</v>
      </c>
      <c r="G45" s="49">
        <v>11136.53</v>
      </c>
      <c r="H45" s="49">
        <v>6670.68</v>
      </c>
      <c r="I45" s="49">
        <v>6670.68</v>
      </c>
      <c r="J45" s="49">
        <v>6670.68</v>
      </c>
      <c r="K45" s="49">
        <v>6673.68</v>
      </c>
      <c r="L45" s="49">
        <v>6670.68</v>
      </c>
      <c r="M45" s="49">
        <v>13371.34</v>
      </c>
      <c r="N45" s="49">
        <v>91344</v>
      </c>
    </row>
    <row r="46" spans="1:14" s="47" customFormat="1" ht="12.75" x14ac:dyDescent="0.2">
      <c r="A46" s="47" t="s">
        <v>103</v>
      </c>
      <c r="B46" s="49">
        <v>2759.2</v>
      </c>
      <c r="C46" s="49">
        <v>2744.66</v>
      </c>
      <c r="D46" s="49">
        <v>2743.43</v>
      </c>
      <c r="E46" s="49">
        <v>2752.43</v>
      </c>
      <c r="F46" s="49">
        <v>2758.43</v>
      </c>
      <c r="G46" s="49">
        <v>7188.28</v>
      </c>
      <c r="H46" s="49">
        <v>2722.43</v>
      </c>
      <c r="I46" s="49">
        <v>2722.43</v>
      </c>
      <c r="J46" s="49">
        <v>2722.43</v>
      </c>
      <c r="K46" s="49">
        <v>2725.43</v>
      </c>
      <c r="L46" s="49">
        <v>2722.43</v>
      </c>
      <c r="M46" s="49">
        <v>9423.09</v>
      </c>
      <c r="N46" s="49">
        <v>43984.67</v>
      </c>
    </row>
    <row r="47" spans="1:14" s="47" customFormat="1" ht="12.75" x14ac:dyDescent="0.2">
      <c r="A47" s="47" t="s">
        <v>73</v>
      </c>
      <c r="B47" s="47" t="s">
        <v>73</v>
      </c>
      <c r="C47" s="47" t="s">
        <v>73</v>
      </c>
      <c r="D47" s="47" t="s">
        <v>73</v>
      </c>
      <c r="E47" s="47" t="s">
        <v>73</v>
      </c>
      <c r="F47" s="47" t="s">
        <v>73</v>
      </c>
      <c r="G47" s="47" t="s">
        <v>73</v>
      </c>
      <c r="H47" s="47" t="s">
        <v>73</v>
      </c>
      <c r="I47" s="47" t="s">
        <v>73</v>
      </c>
      <c r="J47" s="47" t="s">
        <v>73</v>
      </c>
      <c r="K47" s="47" t="s">
        <v>73</v>
      </c>
      <c r="L47" s="47" t="s">
        <v>73</v>
      </c>
      <c r="M47" s="47" t="s">
        <v>73</v>
      </c>
      <c r="N47" s="47" t="s">
        <v>73</v>
      </c>
    </row>
    <row r="48" spans="1:14" s="47" customFormat="1" ht="12.75" x14ac:dyDescent="0.2">
      <c r="A48" s="47" t="s">
        <v>104</v>
      </c>
      <c r="B48" s="49">
        <v>23.41</v>
      </c>
      <c r="C48" s="49">
        <v>23.43</v>
      </c>
      <c r="D48" s="49">
        <v>23.42</v>
      </c>
      <c r="E48" s="49">
        <v>23.45</v>
      </c>
      <c r="F48" s="49">
        <v>23.47</v>
      </c>
      <c r="G48" s="49">
        <v>38.979999999999997</v>
      </c>
      <c r="H48" s="49">
        <v>23.35</v>
      </c>
      <c r="I48" s="49">
        <v>23.35</v>
      </c>
      <c r="J48" s="49">
        <v>23.35</v>
      </c>
      <c r="K48" s="49">
        <v>23.36</v>
      </c>
      <c r="L48" s="49">
        <v>23.35</v>
      </c>
      <c r="M48" s="49">
        <v>46.78</v>
      </c>
      <c r="N48" s="49">
        <v>319.70000000000005</v>
      </c>
    </row>
    <row r="49" spans="1:14" s="47" customFormat="1" ht="12.75" x14ac:dyDescent="0.2">
      <c r="A49" s="47" t="s">
        <v>105</v>
      </c>
      <c r="B49" s="49">
        <v>591.87</v>
      </c>
      <c r="C49" s="49">
        <v>592.32000000000005</v>
      </c>
      <c r="D49" s="49">
        <v>592.21</v>
      </c>
      <c r="E49" s="49">
        <v>593.01</v>
      </c>
      <c r="F49" s="49">
        <v>593.54</v>
      </c>
      <c r="G49" s="49">
        <v>985.58</v>
      </c>
      <c r="H49" s="49">
        <v>590.36</v>
      </c>
      <c r="I49" s="49">
        <v>590.36</v>
      </c>
      <c r="J49" s="49">
        <v>590.36</v>
      </c>
      <c r="K49" s="49">
        <v>590.62</v>
      </c>
      <c r="L49" s="49">
        <v>590.36</v>
      </c>
      <c r="M49" s="49">
        <v>1183.3499999999999</v>
      </c>
      <c r="N49" s="49">
        <v>8083.9399999999987</v>
      </c>
    </row>
    <row r="50" spans="1:14" s="47" customFormat="1" ht="12.75" x14ac:dyDescent="0.2">
      <c r="A50" s="47" t="s">
        <v>106</v>
      </c>
      <c r="B50" s="49">
        <v>27.59</v>
      </c>
      <c r="C50" s="49">
        <v>27.45</v>
      </c>
      <c r="D50" s="49">
        <v>27.43</v>
      </c>
      <c r="E50" s="49">
        <v>27.52</v>
      </c>
      <c r="F50" s="49">
        <v>27.58</v>
      </c>
      <c r="G50" s="49">
        <v>71.88</v>
      </c>
      <c r="H50" s="49">
        <v>27.22</v>
      </c>
      <c r="I50" s="49">
        <v>27.22</v>
      </c>
      <c r="J50" s="49">
        <v>27.22</v>
      </c>
      <c r="K50" s="49">
        <v>27.25</v>
      </c>
      <c r="L50" s="49">
        <v>27.22</v>
      </c>
      <c r="M50" s="49">
        <v>94.07</v>
      </c>
      <c r="N50" s="49">
        <v>439.65000000000003</v>
      </c>
    </row>
    <row r="51" spans="1:14" s="47" customFormat="1" ht="12.75" x14ac:dyDescent="0.2">
      <c r="A51" s="47" t="s">
        <v>107</v>
      </c>
      <c r="B51" s="49">
        <v>642.87</v>
      </c>
      <c r="C51" s="49">
        <v>643.20000000000005</v>
      </c>
      <c r="D51" s="49">
        <v>643.05999999999995</v>
      </c>
      <c r="E51" s="49">
        <v>643.98</v>
      </c>
      <c r="F51" s="49">
        <v>644.59</v>
      </c>
      <c r="G51" s="49">
        <v>1096.44</v>
      </c>
      <c r="H51" s="49">
        <v>640.92999999999995</v>
      </c>
      <c r="I51" s="49">
        <v>640.92999999999995</v>
      </c>
      <c r="J51" s="49">
        <v>640.92999999999995</v>
      </c>
      <c r="K51" s="49">
        <v>641.23</v>
      </c>
      <c r="L51" s="49">
        <v>640.92999999999995</v>
      </c>
      <c r="M51" s="49">
        <v>1324.2</v>
      </c>
      <c r="N51" s="49">
        <v>8843.2900000000027</v>
      </c>
    </row>
    <row r="52" spans="1:14" s="47" customFormat="1" ht="12.75" x14ac:dyDescent="0.2">
      <c r="A52" s="47" t="s">
        <v>73</v>
      </c>
      <c r="B52" s="47" t="s">
        <v>73</v>
      </c>
      <c r="C52" s="47" t="s">
        <v>73</v>
      </c>
      <c r="D52" s="47" t="s">
        <v>73</v>
      </c>
      <c r="E52" s="47" t="s">
        <v>73</v>
      </c>
      <c r="F52" s="47" t="s">
        <v>73</v>
      </c>
      <c r="G52" s="47" t="s">
        <v>73</v>
      </c>
      <c r="H52" s="47" t="s">
        <v>73</v>
      </c>
      <c r="I52" s="47" t="s">
        <v>73</v>
      </c>
      <c r="J52" s="47" t="s">
        <v>73</v>
      </c>
      <c r="K52" s="47" t="s">
        <v>73</v>
      </c>
      <c r="L52" s="47" t="s">
        <v>73</v>
      </c>
      <c r="M52" s="47" t="s">
        <v>73</v>
      </c>
      <c r="N52" s="47" t="s">
        <v>73</v>
      </c>
    </row>
    <row r="53" spans="1:14" s="47" customFormat="1" ht="12.75" x14ac:dyDescent="0.2">
      <c r="A53" s="47" t="s">
        <v>73</v>
      </c>
      <c r="B53" s="47" t="s">
        <v>73</v>
      </c>
      <c r="C53" s="47" t="s">
        <v>73</v>
      </c>
      <c r="D53" s="47" t="s">
        <v>73</v>
      </c>
      <c r="E53" s="47" t="s">
        <v>73</v>
      </c>
      <c r="F53" s="47" t="s">
        <v>73</v>
      </c>
      <c r="G53" s="47" t="s">
        <v>73</v>
      </c>
      <c r="H53" s="47" t="s">
        <v>73</v>
      </c>
      <c r="I53" s="47" t="s">
        <v>73</v>
      </c>
      <c r="J53" s="47" t="s">
        <v>73</v>
      </c>
      <c r="K53" s="47" t="s">
        <v>73</v>
      </c>
      <c r="L53" s="47" t="s">
        <v>73</v>
      </c>
      <c r="M53" s="47" t="s">
        <v>73</v>
      </c>
      <c r="N53" s="47" t="s">
        <v>73</v>
      </c>
    </row>
    <row r="54" spans="1:14" s="47" customFormat="1" ht="12.75" x14ac:dyDescent="0.2">
      <c r="A54" s="47" t="s">
        <v>102</v>
      </c>
      <c r="B54" s="49">
        <v>6687.78</v>
      </c>
      <c r="C54" s="49">
        <v>6692.91</v>
      </c>
      <c r="D54" s="49">
        <v>6691.68</v>
      </c>
      <c r="E54" s="49">
        <v>6700.68</v>
      </c>
      <c r="F54" s="49">
        <v>6706.68</v>
      </c>
      <c r="G54" s="49">
        <v>11136.53</v>
      </c>
      <c r="H54" s="49">
        <v>6670.68</v>
      </c>
      <c r="I54" s="49">
        <v>6670.68</v>
      </c>
      <c r="J54" s="49">
        <v>6670.68</v>
      </c>
      <c r="K54" s="49">
        <v>6673.68</v>
      </c>
      <c r="L54" s="49">
        <v>6670.68</v>
      </c>
      <c r="M54" s="49">
        <v>13371.34</v>
      </c>
      <c r="N54" s="49">
        <v>91344</v>
      </c>
    </row>
    <row r="55" spans="1:14" s="47" customFormat="1" ht="12.75" x14ac:dyDescent="0.2">
      <c r="A55" s="47" t="s">
        <v>108</v>
      </c>
      <c r="B55" s="49">
        <v>6687.78</v>
      </c>
      <c r="C55" s="49">
        <v>6692.91</v>
      </c>
      <c r="D55" s="49">
        <v>6691.68</v>
      </c>
      <c r="E55" s="49">
        <v>6700.68</v>
      </c>
      <c r="F55" s="49">
        <v>6706.68</v>
      </c>
      <c r="G55" s="49">
        <v>11136.53</v>
      </c>
      <c r="H55" s="49">
        <v>6670.68</v>
      </c>
      <c r="I55" s="49">
        <v>6670.68</v>
      </c>
      <c r="J55" s="49">
        <v>6670.68</v>
      </c>
      <c r="K55" s="49">
        <v>6673.68</v>
      </c>
      <c r="L55" s="49">
        <v>6670.68</v>
      </c>
      <c r="M55" s="49">
        <v>13371.34</v>
      </c>
      <c r="N55" s="49">
        <v>91344</v>
      </c>
    </row>
    <row r="56" spans="1:14" s="47" customFormat="1" ht="12.75" x14ac:dyDescent="0.2">
      <c r="A56" s="47" t="s">
        <v>109</v>
      </c>
      <c r="B56" s="49">
        <v>6687.78</v>
      </c>
      <c r="C56" s="49">
        <v>6692.91</v>
      </c>
      <c r="D56" s="49">
        <v>6691.68</v>
      </c>
      <c r="E56" s="49">
        <v>6700.68</v>
      </c>
      <c r="F56" s="49">
        <v>6706.68</v>
      </c>
      <c r="G56" s="49">
        <v>11136.53</v>
      </c>
      <c r="H56" s="49">
        <v>6670.68</v>
      </c>
      <c r="I56" s="49">
        <v>6670.68</v>
      </c>
      <c r="J56" s="49">
        <v>6670.68</v>
      </c>
      <c r="K56" s="49">
        <v>6673.68</v>
      </c>
      <c r="L56" s="49">
        <v>6670.68</v>
      </c>
      <c r="M56" s="49">
        <v>13371.34</v>
      </c>
      <c r="N56" s="49">
        <v>91344</v>
      </c>
    </row>
    <row r="57" spans="1:14" s="47" customFormat="1" ht="12.75" x14ac:dyDescent="0.2">
      <c r="A57" s="47" t="s">
        <v>110</v>
      </c>
      <c r="B57" s="49">
        <v>5336.54</v>
      </c>
      <c r="C57" s="49">
        <v>5336.54</v>
      </c>
      <c r="D57" s="49">
        <v>5336.54</v>
      </c>
      <c r="E57" s="49">
        <v>5336.54</v>
      </c>
      <c r="F57" s="49">
        <v>5336.54</v>
      </c>
      <c r="G57" s="49">
        <v>5336.54</v>
      </c>
      <c r="H57" s="49">
        <v>5336.54</v>
      </c>
      <c r="I57" s="49">
        <v>5336.54</v>
      </c>
      <c r="J57" s="49">
        <v>5336.54</v>
      </c>
      <c r="K57" s="49">
        <v>5336.54</v>
      </c>
      <c r="L57" s="49">
        <v>5336.54</v>
      </c>
      <c r="M57" s="49">
        <v>10673.07</v>
      </c>
      <c r="N57" s="49">
        <v>69375.010000000009</v>
      </c>
    </row>
    <row r="58" spans="1:14" s="47" customFormat="1" ht="12.75" x14ac:dyDescent="0.2">
      <c r="A58" s="47" t="s">
        <v>73</v>
      </c>
      <c r="B58" s="47" t="s">
        <v>73</v>
      </c>
      <c r="C58" s="47" t="s">
        <v>73</v>
      </c>
      <c r="D58" s="47" t="s">
        <v>73</v>
      </c>
      <c r="E58" s="47" t="s">
        <v>73</v>
      </c>
      <c r="F58" s="47" t="s">
        <v>73</v>
      </c>
      <c r="G58" s="47" t="s">
        <v>73</v>
      </c>
      <c r="H58" s="47" t="s">
        <v>73</v>
      </c>
      <c r="I58" s="47" t="s">
        <v>73</v>
      </c>
      <c r="J58" s="47" t="s">
        <v>73</v>
      </c>
      <c r="K58" s="47" t="s">
        <v>73</v>
      </c>
      <c r="L58" s="47" t="s">
        <v>73</v>
      </c>
      <c r="M58" s="47" t="s">
        <v>73</v>
      </c>
      <c r="N58" s="47" t="s">
        <v>73</v>
      </c>
    </row>
    <row r="59" spans="1:14" s="47" customFormat="1" ht="12.75" x14ac:dyDescent="0.2">
      <c r="A59" s="47" t="s">
        <v>105</v>
      </c>
      <c r="B59" s="49">
        <v>1591.69</v>
      </c>
      <c r="C59" s="49">
        <v>1592.91</v>
      </c>
      <c r="D59" s="49">
        <v>1592.62</v>
      </c>
      <c r="E59" s="49">
        <v>1594.76</v>
      </c>
      <c r="F59" s="49">
        <v>1596.19</v>
      </c>
      <c r="G59" s="49">
        <v>2650.49</v>
      </c>
      <c r="H59" s="49">
        <v>1587.62</v>
      </c>
      <c r="I59" s="49">
        <v>1587.62</v>
      </c>
      <c r="J59" s="49">
        <v>1587.62</v>
      </c>
      <c r="K59" s="49">
        <v>1588.34</v>
      </c>
      <c r="L59" s="49">
        <v>1587.62</v>
      </c>
      <c r="M59" s="49">
        <v>3182.39</v>
      </c>
      <c r="N59" s="49">
        <v>21739.869999999995</v>
      </c>
    </row>
    <row r="60" spans="1:14" s="47" customFormat="1" ht="12.75" x14ac:dyDescent="0.2">
      <c r="A60" s="47" t="s">
        <v>111</v>
      </c>
      <c r="B60" s="49">
        <v>107.67</v>
      </c>
      <c r="C60" s="49">
        <v>107.76</v>
      </c>
      <c r="D60" s="49">
        <v>107.74</v>
      </c>
      <c r="E60" s="49">
        <v>107.88</v>
      </c>
      <c r="F60" s="49">
        <v>107.98</v>
      </c>
      <c r="G60" s="49">
        <v>179.3</v>
      </c>
      <c r="H60" s="49">
        <v>107.4</v>
      </c>
      <c r="I60" s="49">
        <v>107.4</v>
      </c>
      <c r="J60" s="49">
        <v>107.4</v>
      </c>
      <c r="K60" s="49">
        <v>107.45</v>
      </c>
      <c r="L60" s="49">
        <v>107.4</v>
      </c>
      <c r="M60" s="49">
        <v>215.26</v>
      </c>
      <c r="N60" s="49">
        <v>1470.64</v>
      </c>
    </row>
    <row r="61" spans="1:14" s="47" customFormat="1" ht="12.75" x14ac:dyDescent="0.2">
      <c r="A61" s="47" t="s">
        <v>112</v>
      </c>
      <c r="B61" s="49">
        <v>568.46</v>
      </c>
      <c r="C61" s="49">
        <v>568.9</v>
      </c>
      <c r="D61" s="49">
        <v>568.79</v>
      </c>
      <c r="E61" s="49">
        <v>569.55999999999995</v>
      </c>
      <c r="F61" s="49">
        <v>570.07000000000005</v>
      </c>
      <c r="G61" s="49">
        <v>946.61</v>
      </c>
      <c r="H61" s="49">
        <v>567.01</v>
      </c>
      <c r="I61" s="49">
        <v>567.01</v>
      </c>
      <c r="J61" s="49">
        <v>567.01</v>
      </c>
      <c r="K61" s="49">
        <v>567.26</v>
      </c>
      <c r="L61" s="49">
        <v>567.01</v>
      </c>
      <c r="M61" s="49">
        <v>1136.55</v>
      </c>
      <c r="N61" s="49">
        <v>7764.2400000000016</v>
      </c>
    </row>
    <row r="62" spans="1:14" s="47" customFormat="1" ht="12.75" x14ac:dyDescent="0.2">
      <c r="A62" s="47" t="s">
        <v>113</v>
      </c>
      <c r="B62" s="49">
        <v>325.52999999999997</v>
      </c>
      <c r="C62" s="49">
        <v>325.52999999999997</v>
      </c>
      <c r="D62" s="49">
        <v>325.52999999999997</v>
      </c>
      <c r="E62" s="49">
        <v>325.52999999999997</v>
      </c>
      <c r="F62" s="49">
        <v>325.52999999999997</v>
      </c>
      <c r="G62" s="49">
        <v>325.52999999999997</v>
      </c>
      <c r="H62" s="49">
        <v>325.52999999999997</v>
      </c>
      <c r="I62" s="49">
        <v>325.52999999999997</v>
      </c>
      <c r="J62" s="49">
        <v>325.52999999999997</v>
      </c>
      <c r="K62" s="49">
        <v>325.52999999999997</v>
      </c>
      <c r="L62" s="49">
        <v>325.52999999999997</v>
      </c>
      <c r="M62" s="49">
        <v>651.04999999999995</v>
      </c>
      <c r="N62" s="49">
        <v>4231.8799999999992</v>
      </c>
    </row>
    <row r="63" spans="1:14" s="47" customFormat="1" ht="12.75" x14ac:dyDescent="0.2">
      <c r="A63" s="47" t="s">
        <v>114</v>
      </c>
      <c r="B63" s="49">
        <v>2587.5500000000002</v>
      </c>
      <c r="C63" s="49">
        <v>2587.56</v>
      </c>
      <c r="D63" s="49">
        <v>2587.56</v>
      </c>
      <c r="E63" s="49">
        <v>2587.56</v>
      </c>
      <c r="F63" s="49">
        <v>2587.56</v>
      </c>
      <c r="G63" s="49">
        <v>4098.88</v>
      </c>
      <c r="H63" s="49">
        <v>2587.56</v>
      </c>
      <c r="I63" s="49">
        <v>2587.56</v>
      </c>
      <c r="J63" s="49">
        <v>2587.56</v>
      </c>
      <c r="K63" s="49">
        <v>2587.5700000000002</v>
      </c>
      <c r="L63" s="49">
        <v>2587.56</v>
      </c>
      <c r="M63" s="49">
        <v>5175.08</v>
      </c>
      <c r="N63" s="49">
        <v>35149.560000000005</v>
      </c>
    </row>
    <row r="64" spans="1:14" s="47" customFormat="1" ht="12.75" x14ac:dyDescent="0.2">
      <c r="A64" s="47" t="s">
        <v>115</v>
      </c>
      <c r="B64" s="49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49">
        <v>0</v>
      </c>
      <c r="N64" s="49">
        <v>0</v>
      </c>
    </row>
    <row r="65" spans="1:14" s="47" customFormat="1" ht="12.75" x14ac:dyDescent="0.2">
      <c r="A65" s="47" t="s">
        <v>116</v>
      </c>
      <c r="B65" s="49">
        <v>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49">
        <v>0</v>
      </c>
      <c r="N65" s="49">
        <v>0</v>
      </c>
    </row>
    <row r="66" spans="1:14" s="47" customFormat="1" ht="12.75" x14ac:dyDescent="0.2">
      <c r="A66" s="47" t="s">
        <v>117</v>
      </c>
      <c r="B66" s="49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49">
        <v>0</v>
      </c>
      <c r="N66" s="49">
        <v>0</v>
      </c>
    </row>
    <row r="67" spans="1:14" s="47" customFormat="1" ht="12.75" x14ac:dyDescent="0.2">
      <c r="A67" s="47" t="s">
        <v>118</v>
      </c>
      <c r="B67" s="49">
        <v>5.8</v>
      </c>
      <c r="C67" s="49">
        <v>7.54</v>
      </c>
      <c r="D67" s="49">
        <v>7.12</v>
      </c>
      <c r="E67" s="49">
        <v>10.17</v>
      </c>
      <c r="F67" s="49">
        <v>12.21</v>
      </c>
      <c r="G67" s="49">
        <v>3.05</v>
      </c>
      <c r="H67" s="49">
        <v>0</v>
      </c>
      <c r="I67" s="49">
        <v>0</v>
      </c>
      <c r="J67" s="49">
        <v>0</v>
      </c>
      <c r="K67" s="49">
        <v>1.01</v>
      </c>
      <c r="L67" s="49">
        <v>0</v>
      </c>
      <c r="M67" s="49">
        <v>10.17</v>
      </c>
      <c r="N67" s="49">
        <v>57.07</v>
      </c>
    </row>
    <row r="68" spans="1:14" s="47" customFormat="1" ht="12.75" x14ac:dyDescent="0.2">
      <c r="A68" s="47" t="s">
        <v>119</v>
      </c>
      <c r="B68" s="49">
        <v>2587.5500000000002</v>
      </c>
      <c r="C68" s="49">
        <v>2587.56</v>
      </c>
      <c r="D68" s="49">
        <v>2587.56</v>
      </c>
      <c r="E68" s="49">
        <v>2587.56</v>
      </c>
      <c r="F68" s="49">
        <v>2587.56</v>
      </c>
      <c r="G68" s="49">
        <v>4098.88</v>
      </c>
      <c r="H68" s="49">
        <v>2587.56</v>
      </c>
      <c r="I68" s="49">
        <v>2587.56</v>
      </c>
      <c r="J68" s="49">
        <v>2587.56</v>
      </c>
      <c r="K68" s="49">
        <v>2587.5700000000002</v>
      </c>
      <c r="L68" s="49">
        <v>2587.56</v>
      </c>
      <c r="M68" s="49">
        <v>5175.08</v>
      </c>
      <c r="N68" s="49">
        <v>35149.560000000005</v>
      </c>
    </row>
    <row r="69" spans="1:14" s="47" customFormat="1" ht="12.75" x14ac:dyDescent="0.2">
      <c r="A69" s="47" t="s">
        <v>73</v>
      </c>
      <c r="B69" s="47" t="s">
        <v>73</v>
      </c>
      <c r="C69" s="47" t="s">
        <v>73</v>
      </c>
      <c r="D69" s="47" t="s">
        <v>73</v>
      </c>
      <c r="E69" s="47" t="s">
        <v>73</v>
      </c>
      <c r="F69" s="47" t="s">
        <v>73</v>
      </c>
      <c r="G69" s="47" t="s">
        <v>73</v>
      </c>
      <c r="H69" s="47" t="s">
        <v>73</v>
      </c>
      <c r="I69" s="47" t="s">
        <v>73</v>
      </c>
      <c r="J69" s="47" t="s">
        <v>73</v>
      </c>
      <c r="K69" s="47" t="s">
        <v>73</v>
      </c>
      <c r="L69" s="47" t="s">
        <v>73</v>
      </c>
      <c r="M69" s="47" t="s">
        <v>73</v>
      </c>
      <c r="N69" s="47" t="s">
        <v>73</v>
      </c>
    </row>
    <row r="70" spans="1:14" s="47" customFormat="1" ht="12.75" x14ac:dyDescent="0.2">
      <c r="A70" s="47" t="s">
        <v>73</v>
      </c>
      <c r="B70" s="47" t="s">
        <v>73</v>
      </c>
      <c r="C70" s="47" t="s">
        <v>73</v>
      </c>
      <c r="D70" s="47" t="s">
        <v>73</v>
      </c>
      <c r="E70" s="47" t="s">
        <v>73</v>
      </c>
      <c r="F70" s="47" t="s">
        <v>73</v>
      </c>
      <c r="G70" s="47" t="s">
        <v>73</v>
      </c>
      <c r="H70" s="47" t="s">
        <v>73</v>
      </c>
      <c r="I70" s="47" t="s">
        <v>73</v>
      </c>
      <c r="J70" s="47" t="s">
        <v>73</v>
      </c>
      <c r="K70" s="47" t="s">
        <v>73</v>
      </c>
      <c r="L70" s="47" t="s">
        <v>73</v>
      </c>
      <c r="M70" s="47" t="s">
        <v>73</v>
      </c>
      <c r="N70" s="47" t="s">
        <v>73</v>
      </c>
    </row>
    <row r="71" spans="1:14" s="47" customFormat="1" ht="12.75" x14ac:dyDescent="0.2">
      <c r="A71" s="47" t="s">
        <v>120</v>
      </c>
      <c r="B71" s="49">
        <v>5911.5</v>
      </c>
      <c r="C71" s="49">
        <v>5916.3</v>
      </c>
      <c r="D71" s="49">
        <v>5915.21</v>
      </c>
      <c r="E71" s="49">
        <v>5923.29</v>
      </c>
      <c r="F71" s="49">
        <v>5928.68</v>
      </c>
      <c r="G71" s="49">
        <v>9906.68</v>
      </c>
      <c r="H71" s="49">
        <v>5896.34</v>
      </c>
      <c r="I71" s="49">
        <v>5896.34</v>
      </c>
      <c r="J71" s="49">
        <v>5896.34</v>
      </c>
      <c r="K71" s="49">
        <v>5899.04</v>
      </c>
      <c r="L71" s="49">
        <v>5896.34</v>
      </c>
      <c r="M71" s="49">
        <v>11780.32</v>
      </c>
      <c r="N71" s="49">
        <v>80766.38</v>
      </c>
    </row>
    <row r="72" spans="1:14" s="47" customFormat="1" ht="12.75" x14ac:dyDescent="0.2">
      <c r="A72" s="47" t="s">
        <v>121</v>
      </c>
      <c r="B72" s="49">
        <v>5911.5</v>
      </c>
      <c r="C72" s="49">
        <v>5916.3</v>
      </c>
      <c r="D72" s="49">
        <v>5915.21</v>
      </c>
      <c r="E72" s="49">
        <v>5923.29</v>
      </c>
      <c r="F72" s="49">
        <v>5928.68</v>
      </c>
      <c r="G72" s="49">
        <v>9906.68</v>
      </c>
      <c r="H72" s="49">
        <v>5896.34</v>
      </c>
      <c r="I72" s="49">
        <v>5896.34</v>
      </c>
      <c r="J72" s="49">
        <v>5896.34</v>
      </c>
      <c r="K72" s="49">
        <v>5899.04</v>
      </c>
      <c r="L72" s="49">
        <v>5896.34</v>
      </c>
      <c r="M72" s="49">
        <v>11780.32</v>
      </c>
      <c r="N72" s="49">
        <v>80766.38</v>
      </c>
    </row>
    <row r="73" spans="1:14" s="47" customFormat="1" ht="12.75" x14ac:dyDescent="0.2">
      <c r="A73" s="47" t="s">
        <v>122</v>
      </c>
      <c r="B73" s="49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80766.38</v>
      </c>
      <c r="N73" s="49">
        <v>80766.38</v>
      </c>
    </row>
    <row r="74" spans="1:14" s="47" customFormat="1" ht="12.75" x14ac:dyDescent="0.2">
      <c r="A74" s="47" t="s">
        <v>123</v>
      </c>
      <c r="B74" s="49">
        <v>0</v>
      </c>
      <c r="C74" s="49">
        <v>82730.289999999994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49">
        <v>0</v>
      </c>
      <c r="N74" s="49">
        <v>82730.289999999994</v>
      </c>
    </row>
    <row r="75" spans="1:14" s="47" customFormat="1" ht="12.75" x14ac:dyDescent="0.2">
      <c r="A75" s="47" t="s">
        <v>124</v>
      </c>
      <c r="B75" s="49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49">
        <v>80766.38</v>
      </c>
      <c r="N75" s="49">
        <v>80766.38</v>
      </c>
    </row>
    <row r="76" spans="1:14" s="47" customFormat="1" ht="12.75" x14ac:dyDescent="0.2">
      <c r="A76" s="47" t="s">
        <v>73</v>
      </c>
      <c r="B76" s="47" t="s">
        <v>73</v>
      </c>
      <c r="C76" s="47" t="s">
        <v>73</v>
      </c>
      <c r="D76" s="47" t="s">
        <v>73</v>
      </c>
      <c r="E76" s="47" t="s">
        <v>73</v>
      </c>
      <c r="F76" s="47" t="s">
        <v>73</v>
      </c>
      <c r="G76" s="47" t="s">
        <v>73</v>
      </c>
      <c r="H76" s="47" t="s">
        <v>73</v>
      </c>
      <c r="I76" s="47" t="s">
        <v>73</v>
      </c>
      <c r="J76" s="47" t="s">
        <v>73</v>
      </c>
      <c r="K76" s="47" t="s">
        <v>73</v>
      </c>
      <c r="L76" s="47" t="s">
        <v>73</v>
      </c>
      <c r="M76" s="47" t="s">
        <v>73</v>
      </c>
      <c r="N76" s="47" t="s">
        <v>73</v>
      </c>
    </row>
    <row r="77" spans="1:14" s="47" customFormat="1" ht="12.75" x14ac:dyDescent="0.2">
      <c r="A77" s="47" t="s">
        <v>125</v>
      </c>
      <c r="B77" s="49">
        <v>2016.56</v>
      </c>
      <c r="C77" s="49">
        <v>2018.62</v>
      </c>
      <c r="D77" s="49">
        <v>2018.16</v>
      </c>
      <c r="E77" s="49">
        <v>2021.63</v>
      </c>
      <c r="F77" s="49">
        <v>2023.95</v>
      </c>
      <c r="G77" s="49">
        <v>3734.49</v>
      </c>
      <c r="H77" s="49">
        <v>2010.04</v>
      </c>
      <c r="I77" s="49">
        <v>2010.04</v>
      </c>
      <c r="J77" s="49">
        <v>2010.04</v>
      </c>
      <c r="K77" s="49">
        <v>2011.2</v>
      </c>
      <c r="L77" s="49">
        <v>2010.04</v>
      </c>
      <c r="M77" s="49">
        <v>4540.1499999999996</v>
      </c>
      <c r="N77" s="49">
        <v>28424.920000000006</v>
      </c>
    </row>
    <row r="78" spans="1:14" s="47" customFormat="1" ht="12.75" x14ac:dyDescent="0.2">
      <c r="A78" s="47" t="s">
        <v>126</v>
      </c>
      <c r="B78" s="49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-541.42999999999995</v>
      </c>
      <c r="N78" s="49">
        <v>-541.42999999999995</v>
      </c>
    </row>
    <row r="79" spans="1:14" s="47" customFormat="1" ht="12.75" x14ac:dyDescent="0.2">
      <c r="A79" s="47" t="s">
        <v>127</v>
      </c>
      <c r="B79" s="49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49">
        <v>16.05</v>
      </c>
      <c r="N79" s="49">
        <v>16.05</v>
      </c>
    </row>
    <row r="80" spans="1:14" s="47" customFormat="1" ht="12.75" x14ac:dyDescent="0.2">
      <c r="A80" s="47" t="s">
        <v>128</v>
      </c>
      <c r="B80" s="49">
        <v>2016.56</v>
      </c>
      <c r="C80" s="49">
        <v>2018.62</v>
      </c>
      <c r="D80" s="49">
        <v>2018.16</v>
      </c>
      <c r="E80" s="49">
        <v>2021.63</v>
      </c>
      <c r="F80" s="49">
        <v>2023.95</v>
      </c>
      <c r="G80" s="49">
        <v>3734.49</v>
      </c>
      <c r="H80" s="49">
        <v>2010.04</v>
      </c>
      <c r="I80" s="49">
        <v>2010.04</v>
      </c>
      <c r="J80" s="49">
        <v>2010.04</v>
      </c>
      <c r="K80" s="49">
        <v>2011.2</v>
      </c>
      <c r="L80" s="49">
        <v>2010.04</v>
      </c>
      <c r="M80" s="49">
        <v>4014.77</v>
      </c>
      <c r="N80" s="49">
        <v>27899.540000000005</v>
      </c>
    </row>
    <row r="81" spans="1:14" s="47" customFormat="1" ht="12.75" x14ac:dyDescent="0.2">
      <c r="A81" s="47" t="s">
        <v>73</v>
      </c>
      <c r="B81" s="47" t="s">
        <v>73</v>
      </c>
      <c r="C81" s="47" t="s">
        <v>73</v>
      </c>
      <c r="D81" s="47" t="s">
        <v>73</v>
      </c>
      <c r="E81" s="47" t="s">
        <v>73</v>
      </c>
      <c r="F81" s="47" t="s">
        <v>73</v>
      </c>
      <c r="G81" s="47" t="s">
        <v>73</v>
      </c>
      <c r="H81" s="47" t="s">
        <v>73</v>
      </c>
      <c r="I81" s="47" t="s">
        <v>73</v>
      </c>
      <c r="J81" s="47" t="s">
        <v>73</v>
      </c>
      <c r="K81" s="47" t="s">
        <v>73</v>
      </c>
      <c r="L81" s="47" t="s">
        <v>73</v>
      </c>
      <c r="M81" s="47" t="s">
        <v>73</v>
      </c>
      <c r="N81" s="47" t="s">
        <v>73</v>
      </c>
    </row>
    <row r="82" spans="1:14" s="47" customFormat="1" ht="12.75" x14ac:dyDescent="0.2">
      <c r="A82" s="47" t="s">
        <v>129</v>
      </c>
      <c r="B82" s="49">
        <v>2016.56</v>
      </c>
      <c r="C82" s="49">
        <v>2018.62</v>
      </c>
      <c r="D82" s="49">
        <v>2010.62</v>
      </c>
      <c r="E82" s="49">
        <v>2014.1</v>
      </c>
      <c r="F82" s="49">
        <v>2016.43</v>
      </c>
      <c r="G82" s="49">
        <v>3730.57</v>
      </c>
      <c r="H82" s="49">
        <v>2005.59</v>
      </c>
      <c r="I82" s="49">
        <v>2005.19</v>
      </c>
      <c r="J82" s="49">
        <v>2004.88</v>
      </c>
      <c r="K82" s="49">
        <v>2005.79</v>
      </c>
      <c r="L82" s="49">
        <v>2004.43</v>
      </c>
      <c r="M82" s="49">
        <v>3995.6</v>
      </c>
      <c r="N82" s="49">
        <v>27828.38</v>
      </c>
    </row>
    <row r="83" spans="1:14" s="47" customFormat="1" ht="12.75" x14ac:dyDescent="0.2">
      <c r="A83" s="47" t="s">
        <v>130</v>
      </c>
      <c r="B83" s="49">
        <v>41.73</v>
      </c>
      <c r="C83" s="49">
        <v>41.72</v>
      </c>
      <c r="D83" s="49">
        <v>41.73</v>
      </c>
      <c r="E83" s="49">
        <v>41.72</v>
      </c>
      <c r="F83" s="49">
        <v>41.73</v>
      </c>
      <c r="G83" s="49">
        <v>41.72</v>
      </c>
      <c r="H83" s="49">
        <v>41.73</v>
      </c>
      <c r="I83" s="49">
        <v>41.72</v>
      </c>
      <c r="J83" s="49">
        <v>41.73</v>
      </c>
      <c r="K83" s="49">
        <v>41.72</v>
      </c>
      <c r="L83" s="49">
        <v>41.73</v>
      </c>
      <c r="M83" s="49">
        <v>0</v>
      </c>
      <c r="N83" s="49">
        <v>458.98</v>
      </c>
    </row>
    <row r="84" spans="1:14" s="47" customFormat="1" ht="12.75" x14ac:dyDescent="0.2">
      <c r="A84" s="47" t="s">
        <v>131</v>
      </c>
      <c r="B84" s="49">
        <v>0</v>
      </c>
      <c r="C84" s="49">
        <v>0</v>
      </c>
      <c r="D84" s="49">
        <v>22.06</v>
      </c>
      <c r="E84" s="49">
        <v>22.06</v>
      </c>
      <c r="F84" s="49">
        <v>22.06</v>
      </c>
      <c r="G84" s="49">
        <v>22.06</v>
      </c>
      <c r="H84" s="49">
        <v>22.07</v>
      </c>
      <c r="I84" s="49">
        <v>22.06</v>
      </c>
      <c r="J84" s="49">
        <v>22.06</v>
      </c>
      <c r="K84" s="49">
        <v>22.06</v>
      </c>
      <c r="L84" s="49">
        <v>22.06</v>
      </c>
      <c r="M84" s="49">
        <v>0</v>
      </c>
      <c r="N84" s="49">
        <v>198.55</v>
      </c>
    </row>
    <row r="85" spans="1:14" s="47" customFormat="1" ht="12.75" x14ac:dyDescent="0.2">
      <c r="A85" s="47" t="s">
        <v>132</v>
      </c>
      <c r="B85" s="49">
        <v>147.69</v>
      </c>
      <c r="C85" s="49">
        <v>147.69999999999999</v>
      </c>
      <c r="D85" s="49">
        <v>147.69</v>
      </c>
      <c r="E85" s="49">
        <v>147.69</v>
      </c>
      <c r="F85" s="49">
        <v>147.69</v>
      </c>
      <c r="G85" s="49">
        <v>147.69999999999999</v>
      </c>
      <c r="H85" s="49">
        <v>147.69</v>
      </c>
      <c r="I85" s="49">
        <v>147.69</v>
      </c>
      <c r="J85" s="49">
        <v>147.69</v>
      </c>
      <c r="K85" s="49">
        <v>147.69999999999999</v>
      </c>
      <c r="L85" s="49">
        <v>147.69</v>
      </c>
      <c r="M85" s="49">
        <v>0</v>
      </c>
      <c r="N85" s="49">
        <v>1624.6200000000003</v>
      </c>
    </row>
    <row r="86" spans="1:14" s="47" customFormat="1" ht="12.75" x14ac:dyDescent="0.2">
      <c r="A86" s="47" t="s">
        <v>133</v>
      </c>
      <c r="B86" s="49">
        <v>2205.98</v>
      </c>
      <c r="C86" s="49">
        <v>2208.04</v>
      </c>
      <c r="D86" s="49">
        <v>2222.1</v>
      </c>
      <c r="E86" s="49">
        <v>2225.5700000000002</v>
      </c>
      <c r="F86" s="49">
        <v>2227.91</v>
      </c>
      <c r="G86" s="49">
        <v>3942.05</v>
      </c>
      <c r="H86" s="49">
        <v>2217.08</v>
      </c>
      <c r="I86" s="49">
        <v>2216.66</v>
      </c>
      <c r="J86" s="49">
        <v>2216.36</v>
      </c>
      <c r="K86" s="49">
        <v>2217.27</v>
      </c>
      <c r="L86" s="49">
        <v>2215.91</v>
      </c>
      <c r="M86" s="49">
        <v>3995.6</v>
      </c>
      <c r="N86" s="49">
        <v>30110.530000000002</v>
      </c>
    </row>
    <row r="87" spans="1:14" s="47" customFormat="1" ht="12.75" x14ac:dyDescent="0.2">
      <c r="A87" s="47" t="s">
        <v>73</v>
      </c>
      <c r="B87" s="47" t="s">
        <v>73</v>
      </c>
      <c r="C87" s="47" t="s">
        <v>73</v>
      </c>
      <c r="D87" s="47" t="s">
        <v>73</v>
      </c>
      <c r="E87" s="47" t="s">
        <v>73</v>
      </c>
      <c r="F87" s="47" t="s">
        <v>73</v>
      </c>
      <c r="G87" s="47" t="s">
        <v>73</v>
      </c>
      <c r="H87" s="47" t="s">
        <v>73</v>
      </c>
      <c r="I87" s="47" t="s">
        <v>73</v>
      </c>
      <c r="J87" s="47" t="s">
        <v>73</v>
      </c>
      <c r="K87" s="47" t="s">
        <v>73</v>
      </c>
      <c r="L87" s="47" t="s">
        <v>73</v>
      </c>
      <c r="M87" s="47" t="s">
        <v>73</v>
      </c>
      <c r="N87" s="47" t="s">
        <v>73</v>
      </c>
    </row>
    <row r="88" spans="1:14" s="47" customFormat="1" ht="12.75" x14ac:dyDescent="0.2">
      <c r="A88" s="47" t="s">
        <v>134</v>
      </c>
      <c r="B88" s="49">
        <v>0</v>
      </c>
      <c r="C88" s="49">
        <v>0</v>
      </c>
      <c r="D88" s="49">
        <v>7.54</v>
      </c>
      <c r="E88" s="49">
        <v>7.53</v>
      </c>
      <c r="F88" s="49">
        <v>7.52</v>
      </c>
      <c r="G88" s="49">
        <v>3.92</v>
      </c>
      <c r="H88" s="49">
        <v>4.45</v>
      </c>
      <c r="I88" s="49">
        <v>4.8499999999999996</v>
      </c>
      <c r="J88" s="49">
        <v>5.16</v>
      </c>
      <c r="K88" s="49">
        <v>5.41</v>
      </c>
      <c r="L88" s="49">
        <v>5.61</v>
      </c>
      <c r="M88" s="49">
        <v>19.170000000000002</v>
      </c>
      <c r="N88" s="49">
        <v>71.16</v>
      </c>
    </row>
    <row r="89" spans="1:14" s="47" customFormat="1" ht="12.75" x14ac:dyDescent="0.2">
      <c r="A89" s="47" t="s">
        <v>135</v>
      </c>
      <c r="B89" s="49">
        <v>0</v>
      </c>
      <c r="C89" s="49">
        <v>0</v>
      </c>
      <c r="D89" s="49">
        <v>7.54</v>
      </c>
      <c r="E89" s="49">
        <v>7.53</v>
      </c>
      <c r="F89" s="49">
        <v>7.52</v>
      </c>
      <c r="G89" s="49">
        <v>3.92</v>
      </c>
      <c r="H89" s="49">
        <v>4.45</v>
      </c>
      <c r="I89" s="49">
        <v>4.8499999999999996</v>
      </c>
      <c r="J89" s="49">
        <v>5.16</v>
      </c>
      <c r="K89" s="49">
        <v>5.41</v>
      </c>
      <c r="L89" s="49">
        <v>5.61</v>
      </c>
      <c r="M89" s="49">
        <v>19.170000000000002</v>
      </c>
      <c r="N89" s="49">
        <v>71.16</v>
      </c>
    </row>
    <row r="90" spans="1:14" s="47" customFormat="1" ht="12.75" x14ac:dyDescent="0.2">
      <c r="A90" s="47" t="s">
        <v>73</v>
      </c>
      <c r="B90" s="47" t="s">
        <v>73</v>
      </c>
      <c r="C90" s="47" t="s">
        <v>73</v>
      </c>
      <c r="D90" s="47" t="s">
        <v>73</v>
      </c>
      <c r="E90" s="47" t="s">
        <v>73</v>
      </c>
      <c r="F90" s="47" t="s">
        <v>73</v>
      </c>
      <c r="G90" s="47" t="s">
        <v>73</v>
      </c>
      <c r="H90" s="47" t="s">
        <v>73</v>
      </c>
      <c r="I90" s="47" t="s">
        <v>73</v>
      </c>
      <c r="J90" s="47" t="s">
        <v>73</v>
      </c>
      <c r="K90" s="47" t="s">
        <v>73</v>
      </c>
      <c r="L90" s="47" t="s">
        <v>73</v>
      </c>
      <c r="M90" s="47" t="s">
        <v>73</v>
      </c>
      <c r="N90" s="47" t="s">
        <v>73</v>
      </c>
    </row>
    <row r="91" spans="1:14" s="47" customFormat="1" ht="12.75" x14ac:dyDescent="0.2">
      <c r="A91" s="47" t="s">
        <v>136</v>
      </c>
      <c r="B91" s="49">
        <v>0</v>
      </c>
      <c r="C91" s="49">
        <v>0</v>
      </c>
      <c r="D91" s="49">
        <v>7.54</v>
      </c>
      <c r="E91" s="49">
        <v>7.53</v>
      </c>
      <c r="F91" s="49">
        <v>7.52</v>
      </c>
      <c r="G91" s="49">
        <v>3.92</v>
      </c>
      <c r="H91" s="49">
        <v>4.45</v>
      </c>
      <c r="I91" s="49">
        <v>4.8499999999999996</v>
      </c>
      <c r="J91" s="49">
        <v>5.16</v>
      </c>
      <c r="K91" s="49">
        <v>5.41</v>
      </c>
      <c r="L91" s="49">
        <v>5.61</v>
      </c>
      <c r="M91" s="49">
        <v>19.170000000000002</v>
      </c>
      <c r="N91" s="49">
        <v>71.16</v>
      </c>
    </row>
    <row r="92" spans="1:14" s="47" customFormat="1" ht="12.75" x14ac:dyDescent="0.2">
      <c r="A92" s="47" t="s">
        <v>73</v>
      </c>
      <c r="B92" s="47" t="s">
        <v>73</v>
      </c>
      <c r="C92" s="47" t="s">
        <v>73</v>
      </c>
      <c r="D92" s="47" t="s">
        <v>73</v>
      </c>
      <c r="E92" s="47" t="s">
        <v>73</v>
      </c>
      <c r="F92" s="47" t="s">
        <v>73</v>
      </c>
      <c r="G92" s="47" t="s">
        <v>73</v>
      </c>
      <c r="H92" s="47" t="s">
        <v>73</v>
      </c>
      <c r="I92" s="47" t="s">
        <v>73</v>
      </c>
      <c r="J92" s="47" t="s">
        <v>73</v>
      </c>
      <c r="K92" s="47" t="s">
        <v>73</v>
      </c>
      <c r="L92" s="47" t="s">
        <v>73</v>
      </c>
      <c r="M92" s="47" t="s">
        <v>73</v>
      </c>
      <c r="N92" s="47" t="s">
        <v>73</v>
      </c>
    </row>
    <row r="93" spans="1:14" s="47" customFormat="1" ht="12.75" x14ac:dyDescent="0.2">
      <c r="A93" s="47" t="s">
        <v>137</v>
      </c>
      <c r="B93" s="49">
        <v>3938.92</v>
      </c>
      <c r="C93" s="49">
        <v>4226.08</v>
      </c>
      <c r="D93" s="49">
        <v>4063.31</v>
      </c>
      <c r="E93" s="49">
        <v>3957.32</v>
      </c>
      <c r="F93" s="49">
        <v>3664.77</v>
      </c>
      <c r="G93" s="49">
        <v>5955.63</v>
      </c>
      <c r="H93" s="49">
        <v>6056.26</v>
      </c>
      <c r="I93" s="49">
        <v>3679.68</v>
      </c>
      <c r="J93" s="49">
        <v>3679.98</v>
      </c>
      <c r="K93" s="49">
        <v>3678.77</v>
      </c>
      <c r="L93" s="49">
        <v>3680.43</v>
      </c>
      <c r="M93" s="49">
        <v>7754.72</v>
      </c>
      <c r="N93" s="49">
        <v>54335.87</v>
      </c>
    </row>
    <row r="94" spans="1:14" s="47" customFormat="1" ht="12.75" x14ac:dyDescent="0.2">
      <c r="A94" s="47" t="s">
        <v>73</v>
      </c>
      <c r="B94" s="47" t="s">
        <v>73</v>
      </c>
      <c r="C94" s="47" t="s">
        <v>73</v>
      </c>
      <c r="D94" s="47" t="s">
        <v>73</v>
      </c>
      <c r="E94" s="47" t="s">
        <v>73</v>
      </c>
      <c r="F94" s="47" t="s">
        <v>73</v>
      </c>
      <c r="G94" s="47" t="s">
        <v>73</v>
      </c>
      <c r="H94" s="47" t="s">
        <v>73</v>
      </c>
      <c r="I94" s="47" t="s">
        <v>73</v>
      </c>
      <c r="J94" s="47" t="s">
        <v>73</v>
      </c>
      <c r="K94" s="47" t="s">
        <v>73</v>
      </c>
      <c r="L94" s="47" t="s">
        <v>73</v>
      </c>
      <c r="M94" s="47" t="s">
        <v>73</v>
      </c>
      <c r="N94" s="47" t="s">
        <v>73</v>
      </c>
    </row>
    <row r="95" spans="1:14" s="47" customFormat="1" ht="12.75" x14ac:dyDescent="0.2">
      <c r="A95" s="47" t="s">
        <v>138</v>
      </c>
      <c r="B95" s="49">
        <v>9375.32</v>
      </c>
      <c r="C95" s="49">
        <v>9664.8799999999992</v>
      </c>
      <c r="D95" s="49">
        <v>9516.0300000000007</v>
      </c>
      <c r="E95" s="49">
        <v>9414.43</v>
      </c>
      <c r="F95" s="49">
        <v>9124.83</v>
      </c>
      <c r="G95" s="49">
        <v>15093</v>
      </c>
      <c r="H95" s="49">
        <v>9124.83</v>
      </c>
      <c r="I95" s="49">
        <v>9124.83</v>
      </c>
      <c r="J95" s="49">
        <v>9124.83</v>
      </c>
      <c r="K95" s="49">
        <v>9124.84</v>
      </c>
      <c r="L95" s="49">
        <v>9124.83</v>
      </c>
      <c r="M95" s="49">
        <v>18249.599999999999</v>
      </c>
      <c r="N95" s="49">
        <v>126062.25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5"/>
  <sheetViews>
    <sheetView topLeftCell="C1" workbookViewId="0">
      <selection activeCell="Q12" sqref="Q12"/>
    </sheetView>
  </sheetViews>
  <sheetFormatPr defaultRowHeight="15" x14ac:dyDescent="0.25"/>
  <cols>
    <col min="1" max="1" width="72.42578125" customWidth="1"/>
    <col min="2" max="10" width="11.7109375" customWidth="1"/>
    <col min="11" max="13" width="13.140625" customWidth="1"/>
    <col min="14" max="14" width="10.85546875" customWidth="1"/>
    <col min="249" max="249" width="72.42578125" customWidth="1"/>
    <col min="250" max="258" width="11.7109375" customWidth="1"/>
    <col min="259" max="269" width="13.140625" customWidth="1"/>
    <col min="270" max="270" width="10.85546875" customWidth="1"/>
    <col min="505" max="505" width="72.42578125" customWidth="1"/>
    <col min="506" max="514" width="11.7109375" customWidth="1"/>
    <col min="515" max="525" width="13.140625" customWidth="1"/>
    <col min="526" max="526" width="10.85546875" customWidth="1"/>
    <col min="761" max="761" width="72.42578125" customWidth="1"/>
    <col min="762" max="770" width="11.7109375" customWidth="1"/>
    <col min="771" max="781" width="13.140625" customWidth="1"/>
    <col min="782" max="782" width="10.85546875" customWidth="1"/>
    <col min="1017" max="1017" width="72.42578125" customWidth="1"/>
    <col min="1018" max="1026" width="11.7109375" customWidth="1"/>
    <col min="1027" max="1037" width="13.140625" customWidth="1"/>
    <col min="1038" max="1038" width="10.85546875" customWidth="1"/>
    <col min="1273" max="1273" width="72.42578125" customWidth="1"/>
    <col min="1274" max="1282" width="11.7109375" customWidth="1"/>
    <col min="1283" max="1293" width="13.140625" customWidth="1"/>
    <col min="1294" max="1294" width="10.85546875" customWidth="1"/>
    <col min="1529" max="1529" width="72.42578125" customWidth="1"/>
    <col min="1530" max="1538" width="11.7109375" customWidth="1"/>
    <col min="1539" max="1549" width="13.140625" customWidth="1"/>
    <col min="1550" max="1550" width="10.85546875" customWidth="1"/>
    <col min="1785" max="1785" width="72.42578125" customWidth="1"/>
    <col min="1786" max="1794" width="11.7109375" customWidth="1"/>
    <col min="1795" max="1805" width="13.140625" customWidth="1"/>
    <col min="1806" max="1806" width="10.85546875" customWidth="1"/>
    <col min="2041" max="2041" width="72.42578125" customWidth="1"/>
    <col min="2042" max="2050" width="11.7109375" customWidth="1"/>
    <col min="2051" max="2061" width="13.140625" customWidth="1"/>
    <col min="2062" max="2062" width="10.85546875" customWidth="1"/>
    <col min="2297" max="2297" width="72.42578125" customWidth="1"/>
    <col min="2298" max="2306" width="11.7109375" customWidth="1"/>
    <col min="2307" max="2317" width="13.140625" customWidth="1"/>
    <col min="2318" max="2318" width="10.85546875" customWidth="1"/>
    <col min="2553" max="2553" width="72.42578125" customWidth="1"/>
    <col min="2554" max="2562" width="11.7109375" customWidth="1"/>
    <col min="2563" max="2573" width="13.140625" customWidth="1"/>
    <col min="2574" max="2574" width="10.85546875" customWidth="1"/>
    <col min="2809" max="2809" width="72.42578125" customWidth="1"/>
    <col min="2810" max="2818" width="11.7109375" customWidth="1"/>
    <col min="2819" max="2829" width="13.140625" customWidth="1"/>
    <col min="2830" max="2830" width="10.85546875" customWidth="1"/>
    <col min="3065" max="3065" width="72.42578125" customWidth="1"/>
    <col min="3066" max="3074" width="11.7109375" customWidth="1"/>
    <col min="3075" max="3085" width="13.140625" customWidth="1"/>
    <col min="3086" max="3086" width="10.85546875" customWidth="1"/>
    <col min="3321" max="3321" width="72.42578125" customWidth="1"/>
    <col min="3322" max="3330" width="11.7109375" customWidth="1"/>
    <col min="3331" max="3341" width="13.140625" customWidth="1"/>
    <col min="3342" max="3342" width="10.85546875" customWidth="1"/>
    <col min="3577" max="3577" width="72.42578125" customWidth="1"/>
    <col min="3578" max="3586" width="11.7109375" customWidth="1"/>
    <col min="3587" max="3597" width="13.140625" customWidth="1"/>
    <col min="3598" max="3598" width="10.85546875" customWidth="1"/>
    <col min="3833" max="3833" width="72.42578125" customWidth="1"/>
    <col min="3834" max="3842" width="11.7109375" customWidth="1"/>
    <col min="3843" max="3853" width="13.140625" customWidth="1"/>
    <col min="3854" max="3854" width="10.85546875" customWidth="1"/>
    <col min="4089" max="4089" width="72.42578125" customWidth="1"/>
    <col min="4090" max="4098" width="11.7109375" customWidth="1"/>
    <col min="4099" max="4109" width="13.140625" customWidth="1"/>
    <col min="4110" max="4110" width="10.85546875" customWidth="1"/>
    <col min="4345" max="4345" width="72.42578125" customWidth="1"/>
    <col min="4346" max="4354" width="11.7109375" customWidth="1"/>
    <col min="4355" max="4365" width="13.140625" customWidth="1"/>
    <col min="4366" max="4366" width="10.85546875" customWidth="1"/>
    <col min="4601" max="4601" width="72.42578125" customWidth="1"/>
    <col min="4602" max="4610" width="11.7109375" customWidth="1"/>
    <col min="4611" max="4621" width="13.140625" customWidth="1"/>
    <col min="4622" max="4622" width="10.85546875" customWidth="1"/>
    <col min="4857" max="4857" width="72.42578125" customWidth="1"/>
    <col min="4858" max="4866" width="11.7109375" customWidth="1"/>
    <col min="4867" max="4877" width="13.140625" customWidth="1"/>
    <col min="4878" max="4878" width="10.85546875" customWidth="1"/>
    <col min="5113" max="5113" width="72.42578125" customWidth="1"/>
    <col min="5114" max="5122" width="11.7109375" customWidth="1"/>
    <col min="5123" max="5133" width="13.140625" customWidth="1"/>
    <col min="5134" max="5134" width="10.85546875" customWidth="1"/>
    <col min="5369" max="5369" width="72.42578125" customWidth="1"/>
    <col min="5370" max="5378" width="11.7109375" customWidth="1"/>
    <col min="5379" max="5389" width="13.140625" customWidth="1"/>
    <col min="5390" max="5390" width="10.85546875" customWidth="1"/>
    <col min="5625" max="5625" width="72.42578125" customWidth="1"/>
    <col min="5626" max="5634" width="11.7109375" customWidth="1"/>
    <col min="5635" max="5645" width="13.140625" customWidth="1"/>
    <col min="5646" max="5646" width="10.85546875" customWidth="1"/>
    <col min="5881" max="5881" width="72.42578125" customWidth="1"/>
    <col min="5882" max="5890" width="11.7109375" customWidth="1"/>
    <col min="5891" max="5901" width="13.140625" customWidth="1"/>
    <col min="5902" max="5902" width="10.85546875" customWidth="1"/>
    <col min="6137" max="6137" width="72.42578125" customWidth="1"/>
    <col min="6138" max="6146" width="11.7109375" customWidth="1"/>
    <col min="6147" max="6157" width="13.140625" customWidth="1"/>
    <col min="6158" max="6158" width="10.85546875" customWidth="1"/>
    <col min="6393" max="6393" width="72.42578125" customWidth="1"/>
    <col min="6394" max="6402" width="11.7109375" customWidth="1"/>
    <col min="6403" max="6413" width="13.140625" customWidth="1"/>
    <col min="6414" max="6414" width="10.85546875" customWidth="1"/>
    <col min="6649" max="6649" width="72.42578125" customWidth="1"/>
    <col min="6650" max="6658" width="11.7109375" customWidth="1"/>
    <col min="6659" max="6669" width="13.140625" customWidth="1"/>
    <col min="6670" max="6670" width="10.85546875" customWidth="1"/>
    <col min="6905" max="6905" width="72.42578125" customWidth="1"/>
    <col min="6906" max="6914" width="11.7109375" customWidth="1"/>
    <col min="6915" max="6925" width="13.140625" customWidth="1"/>
    <col min="6926" max="6926" width="10.85546875" customWidth="1"/>
    <col min="7161" max="7161" width="72.42578125" customWidth="1"/>
    <col min="7162" max="7170" width="11.7109375" customWidth="1"/>
    <col min="7171" max="7181" width="13.140625" customWidth="1"/>
    <col min="7182" max="7182" width="10.85546875" customWidth="1"/>
    <col min="7417" max="7417" width="72.42578125" customWidth="1"/>
    <col min="7418" max="7426" width="11.7109375" customWidth="1"/>
    <col min="7427" max="7437" width="13.140625" customWidth="1"/>
    <col min="7438" max="7438" width="10.85546875" customWidth="1"/>
    <col min="7673" max="7673" width="72.42578125" customWidth="1"/>
    <col min="7674" max="7682" width="11.7109375" customWidth="1"/>
    <col min="7683" max="7693" width="13.140625" customWidth="1"/>
    <col min="7694" max="7694" width="10.85546875" customWidth="1"/>
    <col min="7929" max="7929" width="72.42578125" customWidth="1"/>
    <col min="7930" max="7938" width="11.7109375" customWidth="1"/>
    <col min="7939" max="7949" width="13.140625" customWidth="1"/>
    <col min="7950" max="7950" width="10.85546875" customWidth="1"/>
    <col min="8185" max="8185" width="72.42578125" customWidth="1"/>
    <col min="8186" max="8194" width="11.7109375" customWidth="1"/>
    <col min="8195" max="8205" width="13.140625" customWidth="1"/>
    <col min="8206" max="8206" width="10.85546875" customWidth="1"/>
    <col min="8441" max="8441" width="72.42578125" customWidth="1"/>
    <col min="8442" max="8450" width="11.7109375" customWidth="1"/>
    <col min="8451" max="8461" width="13.140625" customWidth="1"/>
    <col min="8462" max="8462" width="10.85546875" customWidth="1"/>
    <col min="8697" max="8697" width="72.42578125" customWidth="1"/>
    <col min="8698" max="8706" width="11.7109375" customWidth="1"/>
    <col min="8707" max="8717" width="13.140625" customWidth="1"/>
    <col min="8718" max="8718" width="10.85546875" customWidth="1"/>
    <col min="8953" max="8953" width="72.42578125" customWidth="1"/>
    <col min="8954" max="8962" width="11.7109375" customWidth="1"/>
    <col min="8963" max="8973" width="13.140625" customWidth="1"/>
    <col min="8974" max="8974" width="10.85546875" customWidth="1"/>
    <col min="9209" max="9209" width="72.42578125" customWidth="1"/>
    <col min="9210" max="9218" width="11.7109375" customWidth="1"/>
    <col min="9219" max="9229" width="13.140625" customWidth="1"/>
    <col min="9230" max="9230" width="10.85546875" customWidth="1"/>
    <col min="9465" max="9465" width="72.42578125" customWidth="1"/>
    <col min="9466" max="9474" width="11.7109375" customWidth="1"/>
    <col min="9475" max="9485" width="13.140625" customWidth="1"/>
    <col min="9486" max="9486" width="10.85546875" customWidth="1"/>
    <col min="9721" max="9721" width="72.42578125" customWidth="1"/>
    <col min="9722" max="9730" width="11.7109375" customWidth="1"/>
    <col min="9731" max="9741" width="13.140625" customWidth="1"/>
    <col min="9742" max="9742" width="10.85546875" customWidth="1"/>
    <col min="9977" max="9977" width="72.42578125" customWidth="1"/>
    <col min="9978" max="9986" width="11.7109375" customWidth="1"/>
    <col min="9987" max="9997" width="13.140625" customWidth="1"/>
    <col min="9998" max="9998" width="10.85546875" customWidth="1"/>
    <col min="10233" max="10233" width="72.42578125" customWidth="1"/>
    <col min="10234" max="10242" width="11.7109375" customWidth="1"/>
    <col min="10243" max="10253" width="13.140625" customWidth="1"/>
    <col min="10254" max="10254" width="10.85546875" customWidth="1"/>
    <col min="10489" max="10489" width="72.42578125" customWidth="1"/>
    <col min="10490" max="10498" width="11.7109375" customWidth="1"/>
    <col min="10499" max="10509" width="13.140625" customWidth="1"/>
    <col min="10510" max="10510" width="10.85546875" customWidth="1"/>
    <col min="10745" max="10745" width="72.42578125" customWidth="1"/>
    <col min="10746" max="10754" width="11.7109375" customWidth="1"/>
    <col min="10755" max="10765" width="13.140625" customWidth="1"/>
    <col min="10766" max="10766" width="10.85546875" customWidth="1"/>
    <col min="11001" max="11001" width="72.42578125" customWidth="1"/>
    <col min="11002" max="11010" width="11.7109375" customWidth="1"/>
    <col min="11011" max="11021" width="13.140625" customWidth="1"/>
    <col min="11022" max="11022" width="10.85546875" customWidth="1"/>
    <col min="11257" max="11257" width="72.42578125" customWidth="1"/>
    <col min="11258" max="11266" width="11.7109375" customWidth="1"/>
    <col min="11267" max="11277" width="13.140625" customWidth="1"/>
    <col min="11278" max="11278" width="10.85546875" customWidth="1"/>
    <col min="11513" max="11513" width="72.42578125" customWidth="1"/>
    <col min="11514" max="11522" width="11.7109375" customWidth="1"/>
    <col min="11523" max="11533" width="13.140625" customWidth="1"/>
    <col min="11534" max="11534" width="10.85546875" customWidth="1"/>
    <col min="11769" max="11769" width="72.42578125" customWidth="1"/>
    <col min="11770" max="11778" width="11.7109375" customWidth="1"/>
    <col min="11779" max="11789" width="13.140625" customWidth="1"/>
    <col min="11790" max="11790" width="10.85546875" customWidth="1"/>
    <col min="12025" max="12025" width="72.42578125" customWidth="1"/>
    <col min="12026" max="12034" width="11.7109375" customWidth="1"/>
    <col min="12035" max="12045" width="13.140625" customWidth="1"/>
    <col min="12046" max="12046" width="10.85546875" customWidth="1"/>
    <col min="12281" max="12281" width="72.42578125" customWidth="1"/>
    <col min="12282" max="12290" width="11.7109375" customWidth="1"/>
    <col min="12291" max="12301" width="13.140625" customWidth="1"/>
    <col min="12302" max="12302" width="10.85546875" customWidth="1"/>
    <col min="12537" max="12537" width="72.42578125" customWidth="1"/>
    <col min="12538" max="12546" width="11.7109375" customWidth="1"/>
    <col min="12547" max="12557" width="13.140625" customWidth="1"/>
    <col min="12558" max="12558" width="10.85546875" customWidth="1"/>
    <col min="12793" max="12793" width="72.42578125" customWidth="1"/>
    <col min="12794" max="12802" width="11.7109375" customWidth="1"/>
    <col min="12803" max="12813" width="13.140625" customWidth="1"/>
    <col min="12814" max="12814" width="10.85546875" customWidth="1"/>
    <col min="13049" max="13049" width="72.42578125" customWidth="1"/>
    <col min="13050" max="13058" width="11.7109375" customWidth="1"/>
    <col min="13059" max="13069" width="13.140625" customWidth="1"/>
    <col min="13070" max="13070" width="10.85546875" customWidth="1"/>
    <col min="13305" max="13305" width="72.42578125" customWidth="1"/>
    <col min="13306" max="13314" width="11.7109375" customWidth="1"/>
    <col min="13315" max="13325" width="13.140625" customWidth="1"/>
    <col min="13326" max="13326" width="10.85546875" customWidth="1"/>
    <col min="13561" max="13561" width="72.42578125" customWidth="1"/>
    <col min="13562" max="13570" width="11.7109375" customWidth="1"/>
    <col min="13571" max="13581" width="13.140625" customWidth="1"/>
    <col min="13582" max="13582" width="10.85546875" customWidth="1"/>
    <col min="13817" max="13817" width="72.42578125" customWidth="1"/>
    <col min="13818" max="13826" width="11.7109375" customWidth="1"/>
    <col min="13827" max="13837" width="13.140625" customWidth="1"/>
    <col min="13838" max="13838" width="10.85546875" customWidth="1"/>
    <col min="14073" max="14073" width="72.42578125" customWidth="1"/>
    <col min="14074" max="14082" width="11.7109375" customWidth="1"/>
    <col min="14083" max="14093" width="13.140625" customWidth="1"/>
    <col min="14094" max="14094" width="10.85546875" customWidth="1"/>
    <col min="14329" max="14329" width="72.42578125" customWidth="1"/>
    <col min="14330" max="14338" width="11.7109375" customWidth="1"/>
    <col min="14339" max="14349" width="13.140625" customWidth="1"/>
    <col min="14350" max="14350" width="10.85546875" customWidth="1"/>
    <col min="14585" max="14585" width="72.42578125" customWidth="1"/>
    <col min="14586" max="14594" width="11.7109375" customWidth="1"/>
    <col min="14595" max="14605" width="13.140625" customWidth="1"/>
    <col min="14606" max="14606" width="10.85546875" customWidth="1"/>
    <col min="14841" max="14841" width="72.42578125" customWidth="1"/>
    <col min="14842" max="14850" width="11.7109375" customWidth="1"/>
    <col min="14851" max="14861" width="13.140625" customWidth="1"/>
    <col min="14862" max="14862" width="10.85546875" customWidth="1"/>
    <col min="15097" max="15097" width="72.42578125" customWidth="1"/>
    <col min="15098" max="15106" width="11.7109375" customWidth="1"/>
    <col min="15107" max="15117" width="13.140625" customWidth="1"/>
    <col min="15118" max="15118" width="10.85546875" customWidth="1"/>
    <col min="15353" max="15353" width="72.42578125" customWidth="1"/>
    <col min="15354" max="15362" width="11.7109375" customWidth="1"/>
    <col min="15363" max="15373" width="13.140625" customWidth="1"/>
    <col min="15374" max="15374" width="10.85546875" customWidth="1"/>
    <col min="15609" max="15609" width="72.42578125" customWidth="1"/>
    <col min="15610" max="15618" width="11.7109375" customWidth="1"/>
    <col min="15619" max="15629" width="13.140625" customWidth="1"/>
    <col min="15630" max="15630" width="10.85546875" customWidth="1"/>
    <col min="15865" max="15865" width="72.42578125" customWidth="1"/>
    <col min="15866" max="15874" width="11.7109375" customWidth="1"/>
    <col min="15875" max="15885" width="13.140625" customWidth="1"/>
    <col min="15886" max="15886" width="10.85546875" customWidth="1"/>
    <col min="16121" max="16121" width="72.42578125" customWidth="1"/>
    <col min="16122" max="16130" width="11.7109375" customWidth="1"/>
    <col min="16131" max="16141" width="13.140625" customWidth="1"/>
    <col min="16142" max="16142" width="10.85546875" customWidth="1"/>
  </cols>
  <sheetData>
    <row r="1" spans="1:17" s="46" customFormat="1" ht="15.75" x14ac:dyDescent="0.25">
      <c r="A1" s="46" t="s">
        <v>31</v>
      </c>
      <c r="B1" s="46" t="s">
        <v>52</v>
      </c>
      <c r="C1" s="46" t="s">
        <v>53</v>
      </c>
      <c r="D1" s="46" t="s">
        <v>54</v>
      </c>
      <c r="E1" s="46" t="s">
        <v>55</v>
      </c>
      <c r="F1" s="46" t="s">
        <v>56</v>
      </c>
      <c r="G1" s="46" t="s">
        <v>57</v>
      </c>
      <c r="H1" s="46" t="s">
        <v>58</v>
      </c>
      <c r="I1" s="46" t="s">
        <v>59</v>
      </c>
      <c r="J1" s="46" t="s">
        <v>60</v>
      </c>
      <c r="K1" s="46" t="s">
        <v>61</v>
      </c>
      <c r="L1" s="46" t="s">
        <v>62</v>
      </c>
      <c r="M1" s="46" t="s">
        <v>63</v>
      </c>
      <c r="N1" s="46" t="s">
        <v>51</v>
      </c>
    </row>
    <row r="2" spans="1:17" s="47" customFormat="1" ht="12.75" x14ac:dyDescent="0.2">
      <c r="A2" s="47" t="s">
        <v>64</v>
      </c>
      <c r="B2" s="49">
        <v>3331.61</v>
      </c>
      <c r="C2" s="49">
        <v>3331.61</v>
      </c>
      <c r="D2" s="49">
        <v>3331.61</v>
      </c>
      <c r="E2" s="49">
        <v>3331.61</v>
      </c>
      <c r="F2" s="49">
        <v>3331.61</v>
      </c>
      <c r="G2" s="49">
        <v>3331.61</v>
      </c>
      <c r="H2" s="49">
        <v>3331.61</v>
      </c>
      <c r="I2" s="49">
        <v>3331.61</v>
      </c>
      <c r="J2" s="49">
        <v>3331.61</v>
      </c>
      <c r="K2" s="49">
        <v>3331.61</v>
      </c>
      <c r="L2" s="49">
        <v>3331.61</v>
      </c>
      <c r="M2" s="49">
        <v>3331.61</v>
      </c>
      <c r="N2" s="49">
        <v>39979.32</v>
      </c>
      <c r="P2" s="49"/>
    </row>
    <row r="3" spans="1:17" s="47" customFormat="1" ht="12.75" x14ac:dyDescent="0.2">
      <c r="A3" s="47" t="s">
        <v>65</v>
      </c>
      <c r="B3" s="49">
        <v>0</v>
      </c>
      <c r="C3" s="49">
        <v>0</v>
      </c>
      <c r="D3" s="49">
        <v>0</v>
      </c>
      <c r="E3" s="49">
        <v>0</v>
      </c>
      <c r="F3" s="49">
        <v>0</v>
      </c>
      <c r="G3" s="49">
        <v>0</v>
      </c>
      <c r="H3" s="49">
        <v>0</v>
      </c>
      <c r="I3" s="49">
        <v>0</v>
      </c>
      <c r="J3" s="49">
        <v>0</v>
      </c>
      <c r="K3" s="49">
        <v>0</v>
      </c>
      <c r="L3" s="49">
        <v>0</v>
      </c>
      <c r="M3" s="49">
        <v>3331.61</v>
      </c>
      <c r="N3" s="49">
        <v>3331.61</v>
      </c>
      <c r="P3" s="49"/>
    </row>
    <row r="4" spans="1:17" s="47" customFormat="1" ht="12.75" x14ac:dyDescent="0.2">
      <c r="A4" s="47" t="s">
        <v>66</v>
      </c>
      <c r="B4" s="49">
        <v>24.21</v>
      </c>
      <c r="C4" s="49">
        <v>24.21</v>
      </c>
      <c r="D4" s="49">
        <v>24.21</v>
      </c>
      <c r="E4" s="49">
        <v>24.21</v>
      </c>
      <c r="F4" s="49">
        <v>24.21</v>
      </c>
      <c r="G4" s="49">
        <v>24.21</v>
      </c>
      <c r="H4" s="49">
        <v>24.21</v>
      </c>
      <c r="I4" s="49">
        <v>24.21</v>
      </c>
      <c r="J4" s="49">
        <v>24.21</v>
      </c>
      <c r="K4" s="49">
        <v>24.21</v>
      </c>
      <c r="L4" s="49">
        <v>24.21</v>
      </c>
      <c r="M4" s="49">
        <v>24.21</v>
      </c>
      <c r="N4" s="49">
        <v>290.52000000000004</v>
      </c>
      <c r="P4" s="49"/>
    </row>
    <row r="5" spans="1:17" s="47" customFormat="1" ht="12.75" x14ac:dyDescent="0.2">
      <c r="A5" s="47" t="s">
        <v>67</v>
      </c>
      <c r="B5" s="49">
        <v>0</v>
      </c>
      <c r="C5" s="49">
        <v>0</v>
      </c>
      <c r="D5" s="49">
        <v>0</v>
      </c>
      <c r="E5" s="49">
        <v>0</v>
      </c>
      <c r="F5" s="49">
        <v>0</v>
      </c>
      <c r="G5" s="49">
        <v>0</v>
      </c>
      <c r="H5" s="49">
        <v>0</v>
      </c>
      <c r="I5" s="49">
        <v>0</v>
      </c>
      <c r="J5" s="49">
        <v>0</v>
      </c>
      <c r="K5" s="49">
        <v>0</v>
      </c>
      <c r="L5" s="49">
        <v>0</v>
      </c>
      <c r="M5" s="49">
        <v>24.2</v>
      </c>
      <c r="N5" s="49">
        <v>24.2</v>
      </c>
      <c r="P5" s="49"/>
    </row>
    <row r="6" spans="1:17" s="47" customFormat="1" ht="12.75" x14ac:dyDescent="0.2">
      <c r="A6" s="47" t="s">
        <v>68</v>
      </c>
      <c r="B6" s="49">
        <v>23.32</v>
      </c>
      <c r="C6" s="49">
        <v>23.32</v>
      </c>
      <c r="D6" s="49">
        <v>23.32</v>
      </c>
      <c r="E6" s="49">
        <v>23.32</v>
      </c>
      <c r="F6" s="49">
        <v>23.32</v>
      </c>
      <c r="G6" s="49">
        <v>23.32</v>
      </c>
      <c r="H6" s="49">
        <v>23.32</v>
      </c>
      <c r="I6" s="49">
        <v>23.32</v>
      </c>
      <c r="J6" s="49">
        <v>23.32</v>
      </c>
      <c r="K6" s="49">
        <v>23.32</v>
      </c>
      <c r="L6" s="49">
        <v>23.32</v>
      </c>
      <c r="M6" s="49">
        <v>23.32</v>
      </c>
      <c r="N6" s="49">
        <v>279.83999999999997</v>
      </c>
      <c r="P6" s="49"/>
    </row>
    <row r="7" spans="1:17" s="47" customFormat="1" ht="12.75" x14ac:dyDescent="0.2">
      <c r="A7" s="47" t="s">
        <v>69</v>
      </c>
      <c r="B7" s="49">
        <v>0</v>
      </c>
      <c r="C7" s="49">
        <v>0</v>
      </c>
      <c r="D7" s="49">
        <v>0</v>
      </c>
      <c r="E7" s="49">
        <v>0</v>
      </c>
      <c r="F7" s="49">
        <v>0</v>
      </c>
      <c r="G7" s="49">
        <v>0</v>
      </c>
      <c r="H7" s="49">
        <v>0</v>
      </c>
      <c r="I7" s="49">
        <v>0</v>
      </c>
      <c r="J7" s="49">
        <v>0</v>
      </c>
      <c r="K7" s="49">
        <v>0</v>
      </c>
      <c r="L7" s="49">
        <v>0</v>
      </c>
      <c r="M7" s="49">
        <v>23.32</v>
      </c>
      <c r="N7" s="49">
        <v>23.32</v>
      </c>
      <c r="O7" s="49">
        <f>N7+N6+N5+N4+N3+N2</f>
        <v>43928.81</v>
      </c>
      <c r="P7" s="49">
        <f>N21</f>
        <v>-1734.3300000000002</v>
      </c>
      <c r="Q7" s="62">
        <f>SUM(O7:P7)</f>
        <v>42194.479999999996</v>
      </c>
    </row>
    <row r="8" spans="1:17" s="47" customFormat="1" ht="12.75" x14ac:dyDescent="0.2">
      <c r="A8" s="47" t="s">
        <v>70</v>
      </c>
      <c r="B8" s="49">
        <v>3291.54</v>
      </c>
      <c r="C8" s="49">
        <v>3291.54</v>
      </c>
      <c r="D8" s="49">
        <v>3291.54</v>
      </c>
      <c r="E8" s="49">
        <v>3291.54</v>
      </c>
      <c r="F8" s="49">
        <v>3291.54</v>
      </c>
      <c r="G8" s="49">
        <v>3291.54</v>
      </c>
      <c r="H8" s="49">
        <v>3291.54</v>
      </c>
      <c r="I8" s="49">
        <v>3291.54</v>
      </c>
      <c r="J8" s="49">
        <v>3291.54</v>
      </c>
      <c r="K8" s="49">
        <v>3291.54</v>
      </c>
      <c r="L8" s="49">
        <v>3291.54</v>
      </c>
      <c r="M8" s="49">
        <v>3291.54</v>
      </c>
      <c r="N8" s="49">
        <v>39498.480000000003</v>
      </c>
    </row>
    <row r="9" spans="1:17" s="47" customFormat="1" ht="12.75" x14ac:dyDescent="0.2">
      <c r="A9" s="47" t="s">
        <v>71</v>
      </c>
      <c r="B9" s="49">
        <v>0</v>
      </c>
      <c r="C9" s="49">
        <v>0</v>
      </c>
      <c r="D9" s="49">
        <v>0</v>
      </c>
      <c r="E9" s="49">
        <v>0</v>
      </c>
      <c r="F9" s="49">
        <v>0</v>
      </c>
      <c r="G9" s="49">
        <v>0</v>
      </c>
      <c r="H9" s="49">
        <v>0</v>
      </c>
      <c r="I9" s="49">
        <v>0</v>
      </c>
      <c r="J9" s="49">
        <v>0</v>
      </c>
      <c r="K9" s="49">
        <v>0</v>
      </c>
      <c r="L9" s="49">
        <v>0</v>
      </c>
      <c r="M9" s="49">
        <v>3291.53</v>
      </c>
      <c r="N9" s="49">
        <v>3291.53</v>
      </c>
      <c r="O9" s="49">
        <f>N9+N8</f>
        <v>42790.01</v>
      </c>
      <c r="Q9" s="62">
        <f>SUM(O9:P9)</f>
        <v>42790.01</v>
      </c>
    </row>
    <row r="10" spans="1:17" s="47" customFormat="1" ht="12.75" x14ac:dyDescent="0.2">
      <c r="A10" s="47" t="s">
        <v>72</v>
      </c>
      <c r="B10" s="49">
        <v>6670.68</v>
      </c>
      <c r="C10" s="49">
        <v>6670.68</v>
      </c>
      <c r="D10" s="49">
        <v>6670.68</v>
      </c>
      <c r="E10" s="49">
        <v>6670.68</v>
      </c>
      <c r="F10" s="49">
        <v>6670.68</v>
      </c>
      <c r="G10" s="49">
        <v>6670.68</v>
      </c>
      <c r="H10" s="49">
        <v>6670.68</v>
      </c>
      <c r="I10" s="49">
        <v>6670.68</v>
      </c>
      <c r="J10" s="49">
        <v>6670.68</v>
      </c>
      <c r="K10" s="49">
        <v>6670.68</v>
      </c>
      <c r="L10" s="49">
        <v>6670.68</v>
      </c>
      <c r="M10" s="49">
        <v>13341.34</v>
      </c>
      <c r="N10" s="49">
        <v>86718.82</v>
      </c>
    </row>
    <row r="11" spans="1:17" s="47" customFormat="1" ht="12.75" x14ac:dyDescent="0.2">
      <c r="A11" s="47" t="s">
        <v>73</v>
      </c>
      <c r="B11" s="47" t="s">
        <v>73</v>
      </c>
      <c r="C11" s="47" t="s">
        <v>73</v>
      </c>
      <c r="D11" s="47" t="s">
        <v>73</v>
      </c>
      <c r="E11" s="47" t="s">
        <v>73</v>
      </c>
      <c r="F11" s="47" t="s">
        <v>73</v>
      </c>
      <c r="G11" s="47" t="s">
        <v>73</v>
      </c>
      <c r="H11" s="47" t="s">
        <v>73</v>
      </c>
      <c r="I11" s="47" t="s">
        <v>73</v>
      </c>
      <c r="J11" s="47" t="s">
        <v>73</v>
      </c>
      <c r="K11" s="47" t="s">
        <v>73</v>
      </c>
      <c r="L11" s="47" t="s">
        <v>73</v>
      </c>
      <c r="M11" s="47" t="s">
        <v>73</v>
      </c>
      <c r="N11" s="47" t="s">
        <v>73</v>
      </c>
    </row>
    <row r="12" spans="1:17" s="47" customFormat="1" ht="12.75" x14ac:dyDescent="0.2">
      <c r="A12" s="47" t="s">
        <v>74</v>
      </c>
      <c r="B12" s="49">
        <v>0</v>
      </c>
      <c r="C12" s="49">
        <v>0</v>
      </c>
      <c r="D12" s="49">
        <v>0</v>
      </c>
      <c r="E12" s="49">
        <v>0</v>
      </c>
      <c r="F12" s="49">
        <v>0</v>
      </c>
      <c r="G12" s="49">
        <v>4385.62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9">
        <v>4385.62</v>
      </c>
      <c r="Q12" s="62">
        <f>SUM(N12:P12)</f>
        <v>4385.62</v>
      </c>
    </row>
    <row r="13" spans="1:17" s="47" customFormat="1" ht="12.75" x14ac:dyDescent="0.2">
      <c r="A13" s="47" t="s">
        <v>75</v>
      </c>
      <c r="B13" s="49">
        <v>0</v>
      </c>
      <c r="C13" s="49">
        <v>0</v>
      </c>
      <c r="D13" s="49">
        <v>0</v>
      </c>
      <c r="E13" s="49">
        <v>0</v>
      </c>
      <c r="F13" s="49">
        <v>0</v>
      </c>
      <c r="G13" s="49">
        <v>4385.62</v>
      </c>
      <c r="H13" s="49">
        <v>0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  <c r="N13" s="49">
        <v>4385.62</v>
      </c>
    </row>
    <row r="14" spans="1:17" s="47" customFormat="1" ht="12.75" x14ac:dyDescent="0.2">
      <c r="A14" s="47" t="s">
        <v>73</v>
      </c>
      <c r="B14" s="47" t="s">
        <v>73</v>
      </c>
      <c r="C14" s="47" t="s">
        <v>73</v>
      </c>
      <c r="D14" s="47" t="s">
        <v>73</v>
      </c>
      <c r="E14" s="47" t="s">
        <v>73</v>
      </c>
      <c r="F14" s="47" t="s">
        <v>73</v>
      </c>
      <c r="G14" s="47" t="s">
        <v>73</v>
      </c>
      <c r="H14" s="47" t="s">
        <v>73</v>
      </c>
      <c r="I14" s="47" t="s">
        <v>73</v>
      </c>
      <c r="J14" s="47" t="s">
        <v>73</v>
      </c>
      <c r="K14" s="47" t="s">
        <v>73</v>
      </c>
      <c r="L14" s="47" t="s">
        <v>73</v>
      </c>
      <c r="M14" s="47" t="s">
        <v>73</v>
      </c>
      <c r="N14" s="47" t="s">
        <v>73</v>
      </c>
    </row>
    <row r="15" spans="1:17" s="47" customFormat="1" ht="12.75" x14ac:dyDescent="0.2">
      <c r="A15" s="47" t="s">
        <v>76</v>
      </c>
      <c r="B15" s="49">
        <v>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2195</v>
      </c>
      <c r="J15" s="49">
        <v>0</v>
      </c>
      <c r="K15" s="49">
        <v>0</v>
      </c>
      <c r="L15" s="49">
        <v>0</v>
      </c>
      <c r="M15" s="49">
        <v>0</v>
      </c>
      <c r="N15" s="49">
        <v>2195</v>
      </c>
    </row>
    <row r="16" spans="1:17" s="47" customFormat="1" ht="12.75" x14ac:dyDescent="0.2">
      <c r="A16" s="47" t="s">
        <v>77</v>
      </c>
      <c r="B16" s="49">
        <v>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18</v>
      </c>
      <c r="J16" s="49">
        <v>0</v>
      </c>
      <c r="K16" s="49">
        <v>0</v>
      </c>
      <c r="L16" s="49">
        <v>0</v>
      </c>
      <c r="M16" s="49">
        <v>0</v>
      </c>
      <c r="N16" s="49">
        <v>18</v>
      </c>
    </row>
    <row r="17" spans="1:14" s="47" customFormat="1" ht="12.75" x14ac:dyDescent="0.2">
      <c r="A17" s="47" t="s">
        <v>78</v>
      </c>
      <c r="B17" s="49">
        <v>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14</v>
      </c>
      <c r="J17" s="49">
        <v>0</v>
      </c>
      <c r="K17" s="49">
        <v>0</v>
      </c>
      <c r="L17" s="49">
        <v>0</v>
      </c>
      <c r="M17" s="49">
        <v>0</v>
      </c>
      <c r="N17" s="49">
        <v>14</v>
      </c>
    </row>
    <row r="18" spans="1:14" s="47" customFormat="1" ht="12.75" x14ac:dyDescent="0.2">
      <c r="A18" s="47" t="s">
        <v>79</v>
      </c>
      <c r="B18" s="49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237</v>
      </c>
      <c r="J18" s="49">
        <v>0</v>
      </c>
      <c r="K18" s="49">
        <v>0</v>
      </c>
      <c r="L18" s="49">
        <v>0</v>
      </c>
      <c r="M18" s="49">
        <v>0</v>
      </c>
      <c r="N18" s="49">
        <v>237</v>
      </c>
    </row>
    <row r="19" spans="1:14" s="47" customFormat="1" ht="12.75" x14ac:dyDescent="0.2">
      <c r="A19" s="47" t="s">
        <v>80</v>
      </c>
      <c r="B19" s="49">
        <v>0</v>
      </c>
      <c r="C19" s="49">
        <v>0</v>
      </c>
      <c r="D19" s="49">
        <v>0</v>
      </c>
      <c r="E19" s="49">
        <v>0</v>
      </c>
      <c r="F19" s="49">
        <v>0</v>
      </c>
      <c r="G19" s="49">
        <v>0</v>
      </c>
      <c r="H19" s="49">
        <v>0</v>
      </c>
      <c r="I19" s="49">
        <v>221</v>
      </c>
      <c r="J19" s="49">
        <v>0</v>
      </c>
      <c r="K19" s="49">
        <v>0</v>
      </c>
      <c r="L19" s="49">
        <v>0</v>
      </c>
      <c r="M19" s="49">
        <v>0</v>
      </c>
      <c r="N19" s="49">
        <v>221</v>
      </c>
    </row>
    <row r="20" spans="1:14" s="47" customFormat="1" ht="12.75" x14ac:dyDescent="0.2">
      <c r="A20" s="47" t="s">
        <v>81</v>
      </c>
      <c r="B20" s="49">
        <v>0</v>
      </c>
      <c r="C20" s="49">
        <v>0</v>
      </c>
      <c r="D20" s="49">
        <v>0</v>
      </c>
      <c r="E20" s="49">
        <v>0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332</v>
      </c>
      <c r="M20" s="49">
        <v>0</v>
      </c>
      <c r="N20" s="49">
        <v>332</v>
      </c>
    </row>
    <row r="21" spans="1:14" s="47" customFormat="1" ht="12.75" x14ac:dyDescent="0.2">
      <c r="A21" s="47" t="s">
        <v>82</v>
      </c>
      <c r="B21" s="49">
        <v>-133.41</v>
      </c>
      <c r="C21" s="49">
        <v>-133.41</v>
      </c>
      <c r="D21" s="49">
        <v>-133.41</v>
      </c>
      <c r="E21" s="49">
        <v>-133.41</v>
      </c>
      <c r="F21" s="49">
        <v>-133.41</v>
      </c>
      <c r="G21" s="49">
        <v>-133.41</v>
      </c>
      <c r="H21" s="49">
        <v>-133.41</v>
      </c>
      <c r="I21" s="49">
        <v>-133.41</v>
      </c>
      <c r="J21" s="49">
        <v>-133.41</v>
      </c>
      <c r="K21" s="49">
        <v>-133.41</v>
      </c>
      <c r="L21" s="49">
        <v>-133.41</v>
      </c>
      <c r="M21" s="49">
        <v>-266.82</v>
      </c>
      <c r="N21" s="49">
        <v>-1734.3300000000002</v>
      </c>
    </row>
    <row r="22" spans="1:14" s="47" customFormat="1" ht="12.75" x14ac:dyDescent="0.2">
      <c r="A22" s="47" t="s">
        <v>83</v>
      </c>
      <c r="B22" s="49">
        <v>18.7</v>
      </c>
      <c r="C22" s="49">
        <v>0</v>
      </c>
      <c r="D22" s="49">
        <v>0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49">
        <v>0</v>
      </c>
      <c r="N22" s="49">
        <v>18.7</v>
      </c>
    </row>
    <row r="23" spans="1:14" s="47" customFormat="1" ht="12.75" x14ac:dyDescent="0.2">
      <c r="A23" s="47" t="s">
        <v>84</v>
      </c>
      <c r="B23" s="49">
        <v>0</v>
      </c>
      <c r="C23" s="49">
        <v>0</v>
      </c>
      <c r="D23" s="49">
        <v>0</v>
      </c>
      <c r="E23" s="49">
        <v>28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28</v>
      </c>
    </row>
    <row r="24" spans="1:14" s="47" customFormat="1" ht="12.75" x14ac:dyDescent="0.2">
      <c r="A24" s="47" t="s">
        <v>85</v>
      </c>
      <c r="B24" s="49">
        <v>-114.71</v>
      </c>
      <c r="C24" s="49">
        <v>-133.41</v>
      </c>
      <c r="D24" s="49">
        <v>-133.41</v>
      </c>
      <c r="E24" s="49">
        <v>-105.41</v>
      </c>
      <c r="F24" s="49">
        <v>-133.41</v>
      </c>
      <c r="G24" s="49">
        <v>-133.41</v>
      </c>
      <c r="H24" s="49">
        <v>-133.41</v>
      </c>
      <c r="I24" s="49">
        <v>1571.59</v>
      </c>
      <c r="J24" s="49">
        <v>-133.41</v>
      </c>
      <c r="K24" s="49">
        <v>-133.41</v>
      </c>
      <c r="L24" s="49">
        <v>-465.41</v>
      </c>
      <c r="M24" s="49">
        <v>-266.82</v>
      </c>
      <c r="N24" s="49">
        <v>-314.62999999999988</v>
      </c>
    </row>
    <row r="25" spans="1:14" s="47" customFormat="1" ht="12.75" x14ac:dyDescent="0.2">
      <c r="A25" s="47" t="s">
        <v>73</v>
      </c>
      <c r="B25" s="47" t="s">
        <v>73</v>
      </c>
      <c r="C25" s="47" t="s">
        <v>73</v>
      </c>
      <c r="D25" s="47" t="s">
        <v>73</v>
      </c>
      <c r="E25" s="47" t="s">
        <v>73</v>
      </c>
      <c r="F25" s="47" t="s">
        <v>73</v>
      </c>
      <c r="G25" s="47" t="s">
        <v>73</v>
      </c>
      <c r="H25" s="47" t="s">
        <v>73</v>
      </c>
      <c r="I25" s="47" t="s">
        <v>73</v>
      </c>
      <c r="J25" s="47" t="s">
        <v>73</v>
      </c>
      <c r="K25" s="47" t="s">
        <v>73</v>
      </c>
      <c r="L25" s="47" t="s">
        <v>73</v>
      </c>
      <c r="M25" s="47" t="s">
        <v>73</v>
      </c>
      <c r="N25" s="47" t="s">
        <v>73</v>
      </c>
    </row>
    <row r="26" spans="1:14" s="47" customFormat="1" ht="12.75" x14ac:dyDescent="0.2">
      <c r="A26" s="47" t="s">
        <v>86</v>
      </c>
      <c r="B26" s="49">
        <v>6555.97</v>
      </c>
      <c r="C26" s="49">
        <v>6537.27</v>
      </c>
      <c r="D26" s="49">
        <v>6537.27</v>
      </c>
      <c r="E26" s="49">
        <v>6565.27</v>
      </c>
      <c r="F26" s="49">
        <v>6537.27</v>
      </c>
      <c r="G26" s="49">
        <v>10922.89</v>
      </c>
      <c r="H26" s="49">
        <v>6537.27</v>
      </c>
      <c r="I26" s="49">
        <v>8242.27</v>
      </c>
      <c r="J26" s="49">
        <v>6537.27</v>
      </c>
      <c r="K26" s="49">
        <v>6537.27</v>
      </c>
      <c r="L26" s="49">
        <v>6205.27</v>
      </c>
      <c r="M26" s="49">
        <v>13074.52</v>
      </c>
      <c r="N26" s="49">
        <v>90789.810000000027</v>
      </c>
    </row>
    <row r="27" spans="1:14" s="47" customFormat="1" ht="12.75" x14ac:dyDescent="0.2">
      <c r="A27" s="47" t="s">
        <v>73</v>
      </c>
      <c r="B27" s="47" t="s">
        <v>73</v>
      </c>
      <c r="C27" s="47" t="s">
        <v>73</v>
      </c>
      <c r="D27" s="47" t="s">
        <v>73</v>
      </c>
      <c r="E27" s="47" t="s">
        <v>73</v>
      </c>
      <c r="F27" s="47" t="s">
        <v>73</v>
      </c>
      <c r="G27" s="47" t="s">
        <v>73</v>
      </c>
      <c r="H27" s="47" t="s">
        <v>73</v>
      </c>
      <c r="I27" s="47" t="s">
        <v>73</v>
      </c>
      <c r="J27" s="47" t="s">
        <v>73</v>
      </c>
      <c r="K27" s="47" t="s">
        <v>73</v>
      </c>
      <c r="L27" s="47" t="s">
        <v>73</v>
      </c>
      <c r="M27" s="47" t="s">
        <v>73</v>
      </c>
      <c r="N27" s="47" t="s">
        <v>73</v>
      </c>
    </row>
    <row r="28" spans="1:14" s="47" customFormat="1" ht="12.75" x14ac:dyDescent="0.2">
      <c r="A28" s="47" t="s">
        <v>87</v>
      </c>
      <c r="B28" s="49">
        <v>98</v>
      </c>
      <c r="C28" s="49">
        <v>98</v>
      </c>
      <c r="D28" s="49">
        <v>56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252</v>
      </c>
    </row>
    <row r="29" spans="1:14" s="47" customFormat="1" ht="12.75" x14ac:dyDescent="0.2">
      <c r="A29" s="47" t="s">
        <v>88</v>
      </c>
      <c r="B29" s="49">
        <v>0</v>
      </c>
      <c r="C29" s="49">
        <v>0</v>
      </c>
      <c r="D29" s="49">
        <v>0</v>
      </c>
      <c r="E29" s="49">
        <v>84</v>
      </c>
      <c r="F29" s="49">
        <v>56</v>
      </c>
      <c r="G29" s="49">
        <v>14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154</v>
      </c>
    </row>
    <row r="30" spans="1:14" s="47" customFormat="1" ht="12.75" x14ac:dyDescent="0.2">
      <c r="A30" s="47" t="s">
        <v>89</v>
      </c>
      <c r="B30" s="49">
        <v>23.94</v>
      </c>
      <c r="C30" s="49">
        <v>23.94</v>
      </c>
      <c r="D30" s="49">
        <v>24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71.88</v>
      </c>
    </row>
    <row r="31" spans="1:14" s="47" customFormat="1" ht="12.75" x14ac:dyDescent="0.2">
      <c r="A31" s="47" t="s">
        <v>90</v>
      </c>
      <c r="B31" s="49">
        <v>0</v>
      </c>
      <c r="C31" s="49">
        <v>0</v>
      </c>
      <c r="D31" s="49">
        <v>0</v>
      </c>
      <c r="E31" s="49">
        <v>36</v>
      </c>
      <c r="F31" s="49">
        <v>24</v>
      </c>
      <c r="G31" s="49">
        <v>6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66</v>
      </c>
    </row>
    <row r="32" spans="1:14" s="47" customFormat="1" ht="12.75" x14ac:dyDescent="0.2">
      <c r="A32" s="47" t="s">
        <v>91</v>
      </c>
      <c r="B32" s="49">
        <v>5336.54</v>
      </c>
      <c r="C32" s="49">
        <v>5336.54</v>
      </c>
      <c r="D32" s="49">
        <v>5336.54</v>
      </c>
      <c r="E32" s="49">
        <v>5336.54</v>
      </c>
      <c r="F32" s="49">
        <v>5336.54</v>
      </c>
      <c r="G32" s="49">
        <v>5336.54</v>
      </c>
      <c r="H32" s="49">
        <v>5336.54</v>
      </c>
      <c r="I32" s="49">
        <v>5336.54</v>
      </c>
      <c r="J32" s="49">
        <v>5336.54</v>
      </c>
      <c r="K32" s="49">
        <v>5336.54</v>
      </c>
      <c r="L32" s="49">
        <v>5336.54</v>
      </c>
      <c r="M32" s="49">
        <v>10673.07</v>
      </c>
      <c r="N32" s="49">
        <v>69375.010000000009</v>
      </c>
    </row>
    <row r="33" spans="1:14" s="47" customFormat="1" ht="12.75" x14ac:dyDescent="0.2">
      <c r="A33" s="47" t="s">
        <v>92</v>
      </c>
      <c r="B33" s="49">
        <v>6670.68</v>
      </c>
      <c r="C33" s="49">
        <v>6670.68</v>
      </c>
      <c r="D33" s="49">
        <v>6670.68</v>
      </c>
      <c r="E33" s="49">
        <v>6670.68</v>
      </c>
      <c r="F33" s="49">
        <v>6670.68</v>
      </c>
      <c r="G33" s="49">
        <v>6670.68</v>
      </c>
      <c r="H33" s="49">
        <v>6670.68</v>
      </c>
      <c r="I33" s="49">
        <v>6670.68</v>
      </c>
      <c r="J33" s="49">
        <v>6670.68</v>
      </c>
      <c r="K33" s="49">
        <v>6670.68</v>
      </c>
      <c r="L33" s="49">
        <v>6670.68</v>
      </c>
      <c r="M33" s="49">
        <v>13341.34</v>
      </c>
      <c r="N33" s="49">
        <v>86718.82</v>
      </c>
    </row>
    <row r="34" spans="1:14" s="47" customFormat="1" ht="12.75" x14ac:dyDescent="0.2">
      <c r="A34" s="47" t="s">
        <v>93</v>
      </c>
      <c r="B34" s="49">
        <v>13341.36</v>
      </c>
      <c r="C34" s="49">
        <v>6670.68</v>
      </c>
      <c r="D34" s="49">
        <v>6670.68</v>
      </c>
      <c r="E34" s="49">
        <v>0</v>
      </c>
      <c r="F34" s="49">
        <v>0</v>
      </c>
      <c r="G34" s="49">
        <v>6670.68</v>
      </c>
      <c r="H34" s="49">
        <v>0</v>
      </c>
      <c r="I34" s="49">
        <v>0</v>
      </c>
      <c r="J34" s="49">
        <v>0</v>
      </c>
      <c r="K34" s="49">
        <v>0</v>
      </c>
      <c r="L34" s="49">
        <v>0</v>
      </c>
      <c r="M34" s="49">
        <v>0</v>
      </c>
      <c r="N34" s="49">
        <v>33353.4</v>
      </c>
    </row>
    <row r="35" spans="1:14" s="47" customFormat="1" ht="12.75" x14ac:dyDescent="0.2">
      <c r="A35" s="47" t="s">
        <v>94</v>
      </c>
      <c r="B35" s="49">
        <v>6670.68</v>
      </c>
      <c r="C35" s="49">
        <v>6670.68</v>
      </c>
      <c r="D35" s="49">
        <v>6670.68</v>
      </c>
      <c r="E35" s="49">
        <v>20012.04</v>
      </c>
      <c r="F35" s="49">
        <v>13341.36</v>
      </c>
      <c r="G35" s="49">
        <v>13341.36</v>
      </c>
      <c r="H35" s="49">
        <v>6670.68</v>
      </c>
      <c r="I35" s="49">
        <v>6670.68</v>
      </c>
      <c r="J35" s="49">
        <v>6670.68</v>
      </c>
      <c r="K35" s="49">
        <v>6670.68</v>
      </c>
      <c r="L35" s="49">
        <v>6670.68</v>
      </c>
      <c r="M35" s="49">
        <v>6670.68</v>
      </c>
      <c r="N35" s="49">
        <v>106730.87999999998</v>
      </c>
    </row>
    <row r="36" spans="1:14" s="47" customFormat="1" ht="12.75" x14ac:dyDescent="0.2">
      <c r="A36" s="47" t="s">
        <v>95</v>
      </c>
      <c r="B36" s="49">
        <v>13341.36</v>
      </c>
      <c r="C36" s="49">
        <v>6670.68</v>
      </c>
      <c r="D36" s="49">
        <v>6670.68</v>
      </c>
      <c r="E36" s="49">
        <v>0</v>
      </c>
      <c r="F36" s="49">
        <v>0</v>
      </c>
      <c r="G36" s="49">
        <v>6670.68</v>
      </c>
      <c r="H36" s="49">
        <v>0</v>
      </c>
      <c r="I36" s="49">
        <v>0</v>
      </c>
      <c r="J36" s="49">
        <v>0</v>
      </c>
      <c r="K36" s="49">
        <v>0</v>
      </c>
      <c r="L36" s="49">
        <v>0</v>
      </c>
      <c r="M36" s="49">
        <v>0</v>
      </c>
      <c r="N36" s="49">
        <v>33353.4</v>
      </c>
    </row>
    <row r="37" spans="1:14" s="47" customFormat="1" ht="12.75" x14ac:dyDescent="0.2">
      <c r="A37" s="47" t="s">
        <v>96</v>
      </c>
      <c r="B37" s="49">
        <v>6670.68</v>
      </c>
      <c r="C37" s="49">
        <v>6670.68</v>
      </c>
      <c r="D37" s="49">
        <v>6670.68</v>
      </c>
      <c r="E37" s="49">
        <v>20012.04</v>
      </c>
      <c r="F37" s="49">
        <v>13341.36</v>
      </c>
      <c r="G37" s="49">
        <v>13341.36</v>
      </c>
      <c r="H37" s="49">
        <v>6670.68</v>
      </c>
      <c r="I37" s="49">
        <v>6670.68</v>
      </c>
      <c r="J37" s="49">
        <v>6670.68</v>
      </c>
      <c r="K37" s="49">
        <v>6670.68</v>
      </c>
      <c r="L37" s="49">
        <v>6670.68</v>
      </c>
      <c r="M37" s="49">
        <v>6670.68</v>
      </c>
      <c r="N37" s="49">
        <v>106730.87999999998</v>
      </c>
    </row>
    <row r="38" spans="1:14" s="47" customFormat="1" ht="12.75" x14ac:dyDescent="0.2">
      <c r="A38" s="47" t="s">
        <v>97</v>
      </c>
      <c r="B38" s="49">
        <v>6711.64</v>
      </c>
      <c r="C38" s="49">
        <v>3355.82</v>
      </c>
      <c r="D38" s="49">
        <v>3355.82</v>
      </c>
      <c r="E38" s="49">
        <v>0</v>
      </c>
      <c r="F38" s="49">
        <v>0</v>
      </c>
      <c r="G38" s="49">
        <v>3355.82</v>
      </c>
      <c r="H38" s="49">
        <v>0</v>
      </c>
      <c r="I38" s="49">
        <v>0</v>
      </c>
      <c r="J38" s="49">
        <v>0</v>
      </c>
      <c r="K38" s="49">
        <v>0</v>
      </c>
      <c r="L38" s="49">
        <v>0</v>
      </c>
      <c r="M38" s="49">
        <v>0</v>
      </c>
      <c r="N38" s="49">
        <v>16779.100000000002</v>
      </c>
    </row>
    <row r="39" spans="1:14" s="47" customFormat="1" ht="12.75" x14ac:dyDescent="0.2">
      <c r="A39" s="47" t="s">
        <v>98</v>
      </c>
      <c r="B39" s="49">
        <v>3355.82</v>
      </c>
      <c r="C39" s="49">
        <v>3355.82</v>
      </c>
      <c r="D39" s="49">
        <v>3355.82</v>
      </c>
      <c r="E39" s="49">
        <v>10067.459999999999</v>
      </c>
      <c r="F39" s="49">
        <v>6711.64</v>
      </c>
      <c r="G39" s="49">
        <v>6711.64</v>
      </c>
      <c r="H39" s="49">
        <v>3355.82</v>
      </c>
      <c r="I39" s="49">
        <v>3355.82</v>
      </c>
      <c r="J39" s="49">
        <v>3355.82</v>
      </c>
      <c r="K39" s="49">
        <v>3355.82</v>
      </c>
      <c r="L39" s="49">
        <v>3355.82</v>
      </c>
      <c r="M39" s="49">
        <v>3355.82</v>
      </c>
      <c r="N39" s="49">
        <v>53693.119999999995</v>
      </c>
    </row>
    <row r="40" spans="1:14" s="47" customFormat="1" ht="12.75" x14ac:dyDescent="0.2">
      <c r="A40" s="47" t="s">
        <v>99</v>
      </c>
      <c r="B40" s="49">
        <v>67.28</v>
      </c>
      <c r="C40" s="49">
        <v>67.28</v>
      </c>
      <c r="D40" s="49">
        <v>67.28</v>
      </c>
      <c r="E40" s="49">
        <v>67.400000000000006</v>
      </c>
      <c r="F40" s="49">
        <v>67.28</v>
      </c>
      <c r="G40" s="49">
        <v>111.17</v>
      </c>
      <c r="H40" s="49">
        <v>67.040000000000006</v>
      </c>
      <c r="I40" s="49">
        <v>67.040000000000006</v>
      </c>
      <c r="J40" s="49">
        <v>67.040000000000006</v>
      </c>
      <c r="K40" s="49">
        <v>67.040000000000006</v>
      </c>
      <c r="L40" s="49">
        <v>70.27</v>
      </c>
      <c r="M40" s="49">
        <v>140.54</v>
      </c>
      <c r="N40" s="49">
        <v>926.65999999999985</v>
      </c>
    </row>
    <row r="41" spans="1:14" s="47" customFormat="1" ht="12.75" x14ac:dyDescent="0.2">
      <c r="A41" s="47" t="s">
        <v>100</v>
      </c>
      <c r="B41" s="49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2195</v>
      </c>
      <c r="J41" s="49">
        <v>0</v>
      </c>
      <c r="K41" s="49">
        <v>0</v>
      </c>
      <c r="L41" s="49">
        <v>0</v>
      </c>
      <c r="M41" s="49">
        <v>0</v>
      </c>
      <c r="N41" s="49">
        <v>2195</v>
      </c>
    </row>
    <row r="42" spans="1:14" s="47" customFormat="1" ht="12.75" x14ac:dyDescent="0.2">
      <c r="A42" s="47" t="s">
        <v>73</v>
      </c>
      <c r="B42" s="47" t="s">
        <v>73</v>
      </c>
      <c r="C42" s="47" t="s">
        <v>73</v>
      </c>
      <c r="D42" s="47" t="s">
        <v>73</v>
      </c>
      <c r="E42" s="47" t="s">
        <v>73</v>
      </c>
      <c r="F42" s="47" t="s">
        <v>73</v>
      </c>
      <c r="G42" s="47" t="s">
        <v>73</v>
      </c>
      <c r="H42" s="47" t="s">
        <v>73</v>
      </c>
      <c r="I42" s="47" t="s">
        <v>73</v>
      </c>
      <c r="J42" s="47" t="s">
        <v>73</v>
      </c>
      <c r="K42" s="47" t="s">
        <v>73</v>
      </c>
      <c r="L42" s="47" t="s">
        <v>73</v>
      </c>
      <c r="M42" s="47" t="s">
        <v>73</v>
      </c>
      <c r="N42" s="47" t="s">
        <v>73</v>
      </c>
    </row>
    <row r="43" spans="1:14" s="47" customFormat="1" ht="12.75" x14ac:dyDescent="0.2">
      <c r="A43" s="47" t="s">
        <v>73</v>
      </c>
      <c r="B43" s="47" t="s">
        <v>73</v>
      </c>
      <c r="C43" s="47" t="s">
        <v>73</v>
      </c>
      <c r="D43" s="47" t="s">
        <v>73</v>
      </c>
      <c r="E43" s="47" t="s">
        <v>73</v>
      </c>
      <c r="F43" s="47" t="s">
        <v>73</v>
      </c>
      <c r="G43" s="47" t="s">
        <v>73</v>
      </c>
      <c r="H43" s="47" t="s">
        <v>73</v>
      </c>
      <c r="I43" s="47" t="s">
        <v>73</v>
      </c>
      <c r="J43" s="47" t="s">
        <v>73</v>
      </c>
      <c r="K43" s="47" t="s">
        <v>73</v>
      </c>
      <c r="L43" s="47" t="s">
        <v>73</v>
      </c>
      <c r="M43" s="47" t="s">
        <v>73</v>
      </c>
      <c r="N43" s="47" t="s">
        <v>73</v>
      </c>
    </row>
    <row r="44" spans="1:14" s="47" customFormat="1" ht="12.75" x14ac:dyDescent="0.2">
      <c r="A44" s="47" t="s">
        <v>101</v>
      </c>
      <c r="B44" s="49">
        <v>6694.62</v>
      </c>
      <c r="C44" s="49">
        <v>6694.62</v>
      </c>
      <c r="D44" s="49">
        <v>6694.68</v>
      </c>
      <c r="E44" s="49">
        <v>6706.68</v>
      </c>
      <c r="F44" s="49">
        <v>6694.68</v>
      </c>
      <c r="G44" s="49">
        <v>11062.3</v>
      </c>
      <c r="H44" s="49">
        <v>6670.68</v>
      </c>
      <c r="I44" s="49">
        <v>6670.68</v>
      </c>
      <c r="J44" s="49">
        <v>6670.68</v>
      </c>
      <c r="K44" s="49">
        <v>6670.68</v>
      </c>
      <c r="L44" s="49">
        <v>6670.68</v>
      </c>
      <c r="M44" s="49">
        <v>13341.34</v>
      </c>
      <c r="N44" s="49">
        <v>91242.32</v>
      </c>
    </row>
    <row r="45" spans="1:14" s="47" customFormat="1" ht="12.75" x14ac:dyDescent="0.2">
      <c r="A45" s="47" t="s">
        <v>102</v>
      </c>
      <c r="B45" s="49">
        <v>6694.62</v>
      </c>
      <c r="C45" s="49">
        <v>6694.62</v>
      </c>
      <c r="D45" s="49">
        <v>6694.68</v>
      </c>
      <c r="E45" s="49">
        <v>6706.68</v>
      </c>
      <c r="F45" s="49">
        <v>6694.68</v>
      </c>
      <c r="G45" s="49">
        <v>11062.3</v>
      </c>
      <c r="H45" s="49">
        <v>6670.68</v>
      </c>
      <c r="I45" s="49">
        <v>6670.68</v>
      </c>
      <c r="J45" s="49">
        <v>6670.68</v>
      </c>
      <c r="K45" s="49">
        <v>6670.68</v>
      </c>
      <c r="L45" s="49">
        <v>6670.68</v>
      </c>
      <c r="M45" s="49">
        <v>13341.34</v>
      </c>
      <c r="N45" s="49">
        <v>91242.32</v>
      </c>
    </row>
    <row r="46" spans="1:14" s="47" customFormat="1" ht="12.75" x14ac:dyDescent="0.2">
      <c r="A46" s="47" t="s">
        <v>103</v>
      </c>
      <c r="B46" s="49">
        <v>2766.04</v>
      </c>
      <c r="C46" s="49">
        <v>2746.37</v>
      </c>
      <c r="D46" s="49">
        <v>2746.43</v>
      </c>
      <c r="E46" s="49">
        <v>2758.43</v>
      </c>
      <c r="F46" s="49">
        <v>2746.43</v>
      </c>
      <c r="G46" s="49">
        <v>7114.05</v>
      </c>
      <c r="H46" s="49">
        <v>2722.43</v>
      </c>
      <c r="I46" s="49">
        <v>2722.43</v>
      </c>
      <c r="J46" s="49">
        <v>2722.43</v>
      </c>
      <c r="K46" s="49">
        <v>2722.43</v>
      </c>
      <c r="L46" s="49">
        <v>2722.43</v>
      </c>
      <c r="M46" s="49">
        <v>9393.09</v>
      </c>
      <c r="N46" s="49">
        <v>43882.990000000005</v>
      </c>
    </row>
    <row r="47" spans="1:14" s="47" customFormat="1" ht="12.75" x14ac:dyDescent="0.2">
      <c r="A47" s="47" t="s">
        <v>73</v>
      </c>
      <c r="B47" s="47" t="s">
        <v>73</v>
      </c>
      <c r="C47" s="47" t="s">
        <v>73</v>
      </c>
      <c r="D47" s="47" t="s">
        <v>73</v>
      </c>
      <c r="E47" s="47" t="s">
        <v>73</v>
      </c>
      <c r="F47" s="47" t="s">
        <v>73</v>
      </c>
      <c r="G47" s="47" t="s">
        <v>73</v>
      </c>
      <c r="H47" s="47" t="s">
        <v>73</v>
      </c>
      <c r="I47" s="47" t="s">
        <v>73</v>
      </c>
      <c r="J47" s="47" t="s">
        <v>73</v>
      </c>
      <c r="K47" s="47" t="s">
        <v>73</v>
      </c>
      <c r="L47" s="47" t="s">
        <v>73</v>
      </c>
      <c r="M47" s="47" t="s">
        <v>73</v>
      </c>
      <c r="N47" s="47" t="s">
        <v>73</v>
      </c>
    </row>
    <row r="48" spans="1:14" s="47" customFormat="1" ht="12.75" x14ac:dyDescent="0.2">
      <c r="A48" s="47" t="s">
        <v>104</v>
      </c>
      <c r="B48" s="49">
        <v>23.43</v>
      </c>
      <c r="C48" s="49">
        <v>23.43</v>
      </c>
      <c r="D48" s="49">
        <v>23.43</v>
      </c>
      <c r="E48" s="49">
        <v>23.47</v>
      </c>
      <c r="F48" s="49">
        <v>23.43</v>
      </c>
      <c r="G48" s="49">
        <v>38.72</v>
      </c>
      <c r="H48" s="49">
        <v>23.35</v>
      </c>
      <c r="I48" s="49">
        <v>23.35</v>
      </c>
      <c r="J48" s="49">
        <v>23.35</v>
      </c>
      <c r="K48" s="49">
        <v>23.35</v>
      </c>
      <c r="L48" s="49">
        <v>23.35</v>
      </c>
      <c r="M48" s="49">
        <v>46.69</v>
      </c>
      <c r="N48" s="49">
        <v>319.34999999999997</v>
      </c>
    </row>
    <row r="49" spans="1:14" s="47" customFormat="1" ht="12.75" x14ac:dyDescent="0.2">
      <c r="A49" s="47" t="s">
        <v>105</v>
      </c>
      <c r="B49" s="49">
        <v>592.47</v>
      </c>
      <c r="C49" s="49">
        <v>592.47</v>
      </c>
      <c r="D49" s="49">
        <v>592.48</v>
      </c>
      <c r="E49" s="49">
        <v>593.54</v>
      </c>
      <c r="F49" s="49">
        <v>592.48</v>
      </c>
      <c r="G49" s="49">
        <v>979.01</v>
      </c>
      <c r="H49" s="49">
        <v>590.36</v>
      </c>
      <c r="I49" s="49">
        <v>590.36</v>
      </c>
      <c r="J49" s="49">
        <v>590.36</v>
      </c>
      <c r="K49" s="49">
        <v>590.36</v>
      </c>
      <c r="L49" s="49">
        <v>590.36</v>
      </c>
      <c r="M49" s="49">
        <v>1180.7</v>
      </c>
      <c r="N49" s="49">
        <v>8074.949999999998</v>
      </c>
    </row>
    <row r="50" spans="1:14" s="47" customFormat="1" ht="12.75" x14ac:dyDescent="0.2">
      <c r="A50" s="47" t="s">
        <v>106</v>
      </c>
      <c r="B50" s="49">
        <v>27.66</v>
      </c>
      <c r="C50" s="49">
        <v>27.46</v>
      </c>
      <c r="D50" s="49">
        <v>27.46</v>
      </c>
      <c r="E50" s="49">
        <v>27.58</v>
      </c>
      <c r="F50" s="49">
        <v>27.46</v>
      </c>
      <c r="G50" s="49">
        <v>71.14</v>
      </c>
      <c r="H50" s="49">
        <v>27.22</v>
      </c>
      <c r="I50" s="49">
        <v>27.22</v>
      </c>
      <c r="J50" s="49">
        <v>27.22</v>
      </c>
      <c r="K50" s="49">
        <v>27.22</v>
      </c>
      <c r="L50" s="49">
        <v>27.22</v>
      </c>
      <c r="M50" s="49">
        <v>93.77</v>
      </c>
      <c r="N50" s="49">
        <v>438.63</v>
      </c>
    </row>
    <row r="51" spans="1:14" s="47" customFormat="1" ht="12.75" x14ac:dyDescent="0.2">
      <c r="A51" s="47" t="s">
        <v>107</v>
      </c>
      <c r="B51" s="49">
        <v>643.55999999999995</v>
      </c>
      <c r="C51" s="49">
        <v>643.36</v>
      </c>
      <c r="D51" s="49">
        <v>643.37</v>
      </c>
      <c r="E51" s="49">
        <v>644.59</v>
      </c>
      <c r="F51" s="49">
        <v>643.37</v>
      </c>
      <c r="G51" s="49">
        <v>1088.8699999999999</v>
      </c>
      <c r="H51" s="49">
        <v>640.92999999999995</v>
      </c>
      <c r="I51" s="49">
        <v>640.92999999999995</v>
      </c>
      <c r="J51" s="49">
        <v>640.92999999999995</v>
      </c>
      <c r="K51" s="49">
        <v>640.92999999999995</v>
      </c>
      <c r="L51" s="49">
        <v>640.92999999999995</v>
      </c>
      <c r="M51" s="49">
        <v>1321.16</v>
      </c>
      <c r="N51" s="49">
        <v>8832.9300000000021</v>
      </c>
    </row>
    <row r="52" spans="1:14" s="47" customFormat="1" ht="12.75" x14ac:dyDescent="0.2">
      <c r="A52" s="47" t="s">
        <v>73</v>
      </c>
      <c r="B52" s="47" t="s">
        <v>73</v>
      </c>
      <c r="C52" s="47" t="s">
        <v>73</v>
      </c>
      <c r="D52" s="47" t="s">
        <v>73</v>
      </c>
      <c r="E52" s="47" t="s">
        <v>73</v>
      </c>
      <c r="F52" s="47" t="s">
        <v>73</v>
      </c>
      <c r="G52" s="47" t="s">
        <v>73</v>
      </c>
      <c r="H52" s="47" t="s">
        <v>73</v>
      </c>
      <c r="I52" s="47" t="s">
        <v>73</v>
      </c>
      <c r="J52" s="47" t="s">
        <v>73</v>
      </c>
      <c r="K52" s="47" t="s">
        <v>73</v>
      </c>
      <c r="L52" s="47" t="s">
        <v>73</v>
      </c>
      <c r="M52" s="47" t="s">
        <v>73</v>
      </c>
      <c r="N52" s="47" t="s">
        <v>73</v>
      </c>
    </row>
    <row r="53" spans="1:14" s="47" customFormat="1" ht="12.75" x14ac:dyDescent="0.2">
      <c r="A53" s="47" t="s">
        <v>73</v>
      </c>
      <c r="B53" s="47" t="s">
        <v>73</v>
      </c>
      <c r="C53" s="47" t="s">
        <v>73</v>
      </c>
      <c r="D53" s="47" t="s">
        <v>73</v>
      </c>
      <c r="E53" s="47" t="s">
        <v>73</v>
      </c>
      <c r="F53" s="47" t="s">
        <v>73</v>
      </c>
      <c r="G53" s="47" t="s">
        <v>73</v>
      </c>
      <c r="H53" s="47" t="s">
        <v>73</v>
      </c>
      <c r="I53" s="47" t="s">
        <v>73</v>
      </c>
      <c r="J53" s="47" t="s">
        <v>73</v>
      </c>
      <c r="K53" s="47" t="s">
        <v>73</v>
      </c>
      <c r="L53" s="47" t="s">
        <v>73</v>
      </c>
      <c r="M53" s="47" t="s">
        <v>73</v>
      </c>
      <c r="N53" s="47" t="s">
        <v>73</v>
      </c>
    </row>
    <row r="54" spans="1:14" s="47" customFormat="1" ht="12.75" x14ac:dyDescent="0.2">
      <c r="A54" s="47" t="s">
        <v>102</v>
      </c>
      <c r="B54" s="49">
        <v>6694.62</v>
      </c>
      <c r="C54" s="49">
        <v>6694.62</v>
      </c>
      <c r="D54" s="49">
        <v>6694.68</v>
      </c>
      <c r="E54" s="49">
        <v>6706.68</v>
      </c>
      <c r="F54" s="49">
        <v>6694.68</v>
      </c>
      <c r="G54" s="49">
        <v>11062.3</v>
      </c>
      <c r="H54" s="49">
        <v>6670.68</v>
      </c>
      <c r="I54" s="49">
        <v>6670.68</v>
      </c>
      <c r="J54" s="49">
        <v>6670.68</v>
      </c>
      <c r="K54" s="49">
        <v>6670.68</v>
      </c>
      <c r="L54" s="49">
        <v>6670.68</v>
      </c>
      <c r="M54" s="49">
        <v>13341.34</v>
      </c>
      <c r="N54" s="49">
        <v>91242.32</v>
      </c>
    </row>
    <row r="55" spans="1:14" s="47" customFormat="1" ht="12.75" x14ac:dyDescent="0.2">
      <c r="A55" s="47" t="s">
        <v>108</v>
      </c>
      <c r="B55" s="49">
        <v>6694.62</v>
      </c>
      <c r="C55" s="49">
        <v>6694.62</v>
      </c>
      <c r="D55" s="49">
        <v>6694.68</v>
      </c>
      <c r="E55" s="49">
        <v>6706.68</v>
      </c>
      <c r="F55" s="49">
        <v>6694.68</v>
      </c>
      <c r="G55" s="49">
        <v>11062.3</v>
      </c>
      <c r="H55" s="49">
        <v>6670.68</v>
      </c>
      <c r="I55" s="49">
        <v>6670.68</v>
      </c>
      <c r="J55" s="49">
        <v>6670.68</v>
      </c>
      <c r="K55" s="49">
        <v>6670.68</v>
      </c>
      <c r="L55" s="49">
        <v>6670.68</v>
      </c>
      <c r="M55" s="49">
        <v>13341.34</v>
      </c>
      <c r="N55" s="49">
        <v>91242.32</v>
      </c>
    </row>
    <row r="56" spans="1:14" s="47" customFormat="1" ht="12.75" x14ac:dyDescent="0.2">
      <c r="A56" s="47" t="s">
        <v>109</v>
      </c>
      <c r="B56" s="49">
        <v>6694.62</v>
      </c>
      <c r="C56" s="49">
        <v>6694.62</v>
      </c>
      <c r="D56" s="49">
        <v>6694.68</v>
      </c>
      <c r="E56" s="49">
        <v>6706.68</v>
      </c>
      <c r="F56" s="49">
        <v>6694.68</v>
      </c>
      <c r="G56" s="49">
        <v>11062.3</v>
      </c>
      <c r="H56" s="49">
        <v>6670.68</v>
      </c>
      <c r="I56" s="49">
        <v>6670.68</v>
      </c>
      <c r="J56" s="49">
        <v>6670.68</v>
      </c>
      <c r="K56" s="49">
        <v>6670.68</v>
      </c>
      <c r="L56" s="49">
        <v>6670.68</v>
      </c>
      <c r="M56" s="49">
        <v>13341.34</v>
      </c>
      <c r="N56" s="49">
        <v>91242.32</v>
      </c>
    </row>
    <row r="57" spans="1:14" s="47" customFormat="1" ht="12.75" x14ac:dyDescent="0.2">
      <c r="A57" s="47" t="s">
        <v>110</v>
      </c>
      <c r="B57" s="49">
        <v>5336.54</v>
      </c>
      <c r="C57" s="49">
        <v>5336.54</v>
      </c>
      <c r="D57" s="49">
        <v>5336.54</v>
      </c>
      <c r="E57" s="49">
        <v>5336.54</v>
      </c>
      <c r="F57" s="49">
        <v>5336.54</v>
      </c>
      <c r="G57" s="49">
        <v>5336.54</v>
      </c>
      <c r="H57" s="49">
        <v>5336.54</v>
      </c>
      <c r="I57" s="49">
        <v>5336.54</v>
      </c>
      <c r="J57" s="49">
        <v>5336.54</v>
      </c>
      <c r="K57" s="49">
        <v>5336.54</v>
      </c>
      <c r="L57" s="49">
        <v>5336.54</v>
      </c>
      <c r="M57" s="49">
        <v>10673.07</v>
      </c>
      <c r="N57" s="49">
        <v>69375.010000000009</v>
      </c>
    </row>
    <row r="58" spans="1:14" s="47" customFormat="1" ht="12.75" x14ac:dyDescent="0.2">
      <c r="A58" s="47" t="s">
        <v>73</v>
      </c>
      <c r="B58" s="47" t="s">
        <v>73</v>
      </c>
      <c r="C58" s="47" t="s">
        <v>73</v>
      </c>
      <c r="D58" s="47" t="s">
        <v>73</v>
      </c>
      <c r="E58" s="47" t="s">
        <v>73</v>
      </c>
      <c r="F58" s="47" t="s">
        <v>73</v>
      </c>
      <c r="G58" s="47" t="s">
        <v>73</v>
      </c>
      <c r="H58" s="47" t="s">
        <v>73</v>
      </c>
      <c r="I58" s="47" t="s">
        <v>73</v>
      </c>
      <c r="J58" s="47" t="s">
        <v>73</v>
      </c>
      <c r="K58" s="47" t="s">
        <v>73</v>
      </c>
      <c r="L58" s="47" t="s">
        <v>73</v>
      </c>
      <c r="M58" s="47" t="s">
        <v>73</v>
      </c>
      <c r="N58" s="47" t="s">
        <v>73</v>
      </c>
    </row>
    <row r="59" spans="1:14" s="47" customFormat="1" ht="12.75" x14ac:dyDescent="0.2">
      <c r="A59" s="47" t="s">
        <v>105</v>
      </c>
      <c r="B59" s="49">
        <v>1593.32</v>
      </c>
      <c r="C59" s="49">
        <v>1593.32</v>
      </c>
      <c r="D59" s="49">
        <v>1593.33</v>
      </c>
      <c r="E59" s="49">
        <v>1596.19</v>
      </c>
      <c r="F59" s="49">
        <v>1593.33</v>
      </c>
      <c r="G59" s="49">
        <v>2632.83</v>
      </c>
      <c r="H59" s="49">
        <v>1587.62</v>
      </c>
      <c r="I59" s="49">
        <v>1587.62</v>
      </c>
      <c r="J59" s="49">
        <v>1587.62</v>
      </c>
      <c r="K59" s="49">
        <v>1587.62</v>
      </c>
      <c r="L59" s="49">
        <v>1587.62</v>
      </c>
      <c r="M59" s="49">
        <v>3175.25</v>
      </c>
      <c r="N59" s="49">
        <v>21715.669999999995</v>
      </c>
    </row>
    <row r="60" spans="1:14" s="47" customFormat="1" ht="12.75" x14ac:dyDescent="0.2">
      <c r="A60" s="47" t="s">
        <v>111</v>
      </c>
      <c r="B60" s="49">
        <v>107.78</v>
      </c>
      <c r="C60" s="49">
        <v>107.78</v>
      </c>
      <c r="D60" s="49">
        <v>107.78</v>
      </c>
      <c r="E60" s="49">
        <v>107.98</v>
      </c>
      <c r="F60" s="49">
        <v>107.78</v>
      </c>
      <c r="G60" s="49">
        <v>178.1</v>
      </c>
      <c r="H60" s="49">
        <v>107.4</v>
      </c>
      <c r="I60" s="49">
        <v>107.4</v>
      </c>
      <c r="J60" s="49">
        <v>107.4</v>
      </c>
      <c r="K60" s="49">
        <v>107.4</v>
      </c>
      <c r="L60" s="49">
        <v>107.4</v>
      </c>
      <c r="M60" s="49">
        <v>214.8</v>
      </c>
      <c r="N60" s="49">
        <v>1469.0000000000002</v>
      </c>
    </row>
    <row r="61" spans="1:14" s="47" customFormat="1" ht="12.75" x14ac:dyDescent="0.2">
      <c r="A61" s="47" t="s">
        <v>112</v>
      </c>
      <c r="B61" s="49">
        <v>569.04</v>
      </c>
      <c r="C61" s="49">
        <v>569.04</v>
      </c>
      <c r="D61" s="49">
        <v>569.04999999999995</v>
      </c>
      <c r="E61" s="49">
        <v>570.07000000000005</v>
      </c>
      <c r="F61" s="49">
        <v>569.04999999999995</v>
      </c>
      <c r="G61" s="49">
        <v>940.3</v>
      </c>
      <c r="H61" s="49">
        <v>567.01</v>
      </c>
      <c r="I61" s="49">
        <v>567.01</v>
      </c>
      <c r="J61" s="49">
        <v>567.01</v>
      </c>
      <c r="K61" s="49">
        <v>567.01</v>
      </c>
      <c r="L61" s="49">
        <v>567.01</v>
      </c>
      <c r="M61" s="49">
        <v>1134</v>
      </c>
      <c r="N61" s="49">
        <v>7755.6000000000013</v>
      </c>
    </row>
    <row r="62" spans="1:14" s="47" customFormat="1" ht="12.75" x14ac:dyDescent="0.2">
      <c r="A62" s="47" t="s">
        <v>113</v>
      </c>
      <c r="B62" s="49">
        <v>325.52999999999997</v>
      </c>
      <c r="C62" s="49">
        <v>325.52999999999997</v>
      </c>
      <c r="D62" s="49">
        <v>325.52999999999997</v>
      </c>
      <c r="E62" s="49">
        <v>325.52999999999997</v>
      </c>
      <c r="F62" s="49">
        <v>325.52999999999997</v>
      </c>
      <c r="G62" s="49">
        <v>325.52999999999997</v>
      </c>
      <c r="H62" s="49">
        <v>325.52999999999997</v>
      </c>
      <c r="I62" s="49">
        <v>325.52999999999997</v>
      </c>
      <c r="J62" s="49">
        <v>325.52999999999997</v>
      </c>
      <c r="K62" s="49">
        <v>325.52999999999997</v>
      </c>
      <c r="L62" s="49">
        <v>325.52999999999997</v>
      </c>
      <c r="M62" s="49">
        <v>651.04999999999995</v>
      </c>
      <c r="N62" s="49">
        <v>4231.8799999999992</v>
      </c>
    </row>
    <row r="63" spans="1:14" s="47" customFormat="1" ht="12.75" x14ac:dyDescent="0.2">
      <c r="A63" s="47" t="s">
        <v>114</v>
      </c>
      <c r="B63" s="49">
        <v>2587.5500000000002</v>
      </c>
      <c r="C63" s="49">
        <v>2587.5500000000002</v>
      </c>
      <c r="D63" s="49">
        <v>2587.5500000000002</v>
      </c>
      <c r="E63" s="49">
        <v>2587.56</v>
      </c>
      <c r="F63" s="49">
        <v>2587.5500000000002</v>
      </c>
      <c r="G63" s="49">
        <v>4074.72</v>
      </c>
      <c r="H63" s="49">
        <v>2587.56</v>
      </c>
      <c r="I63" s="49">
        <v>2587.56</v>
      </c>
      <c r="J63" s="49">
        <v>2587.56</v>
      </c>
      <c r="K63" s="49">
        <v>2587.56</v>
      </c>
      <c r="L63" s="49">
        <v>2587.56</v>
      </c>
      <c r="M63" s="49">
        <v>5175.1000000000004</v>
      </c>
      <c r="N63" s="49">
        <v>35125.380000000012</v>
      </c>
    </row>
    <row r="64" spans="1:14" s="47" customFormat="1" ht="12.75" x14ac:dyDescent="0.2">
      <c r="A64" s="47" t="s">
        <v>115</v>
      </c>
      <c r="B64" s="49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49">
        <v>0</v>
      </c>
      <c r="N64" s="49">
        <v>0</v>
      </c>
    </row>
    <row r="65" spans="1:14" s="47" customFormat="1" ht="12.75" x14ac:dyDescent="0.2">
      <c r="A65" s="47" t="s">
        <v>116</v>
      </c>
      <c r="B65" s="49">
        <v>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49">
        <v>0</v>
      </c>
      <c r="N65" s="49">
        <v>0</v>
      </c>
    </row>
    <row r="66" spans="1:14" s="47" customFormat="1" ht="12.75" x14ac:dyDescent="0.2">
      <c r="A66" s="47" t="s">
        <v>117</v>
      </c>
      <c r="B66" s="49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49">
        <v>0</v>
      </c>
      <c r="N66" s="49">
        <v>0</v>
      </c>
    </row>
    <row r="67" spans="1:14" s="47" customFormat="1" ht="12.75" x14ac:dyDescent="0.2">
      <c r="A67" s="47" t="s">
        <v>118</v>
      </c>
      <c r="B67" s="49">
        <v>8.1199999999999992</v>
      </c>
      <c r="C67" s="49">
        <v>8.1199999999999992</v>
      </c>
      <c r="D67" s="49">
        <v>8.14</v>
      </c>
      <c r="E67" s="49">
        <v>12.21</v>
      </c>
      <c r="F67" s="49">
        <v>8.14</v>
      </c>
      <c r="G67" s="49">
        <v>2.04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49">
        <v>0</v>
      </c>
      <c r="N67" s="49">
        <v>46.77</v>
      </c>
    </row>
    <row r="68" spans="1:14" s="47" customFormat="1" ht="12.75" x14ac:dyDescent="0.2">
      <c r="A68" s="47" t="s">
        <v>119</v>
      </c>
      <c r="B68" s="49">
        <v>2587.5500000000002</v>
      </c>
      <c r="C68" s="49">
        <v>2587.5500000000002</v>
      </c>
      <c r="D68" s="49">
        <v>2587.5500000000002</v>
      </c>
      <c r="E68" s="49">
        <v>2587.56</v>
      </c>
      <c r="F68" s="49">
        <v>2587.5500000000002</v>
      </c>
      <c r="G68" s="49">
        <v>4074.72</v>
      </c>
      <c r="H68" s="49">
        <v>2587.56</v>
      </c>
      <c r="I68" s="49">
        <v>2587.56</v>
      </c>
      <c r="J68" s="49">
        <v>2587.56</v>
      </c>
      <c r="K68" s="49">
        <v>2587.56</v>
      </c>
      <c r="L68" s="49">
        <v>2587.56</v>
      </c>
      <c r="M68" s="49">
        <v>5175.1000000000004</v>
      </c>
      <c r="N68" s="49">
        <v>35125.380000000012</v>
      </c>
    </row>
    <row r="69" spans="1:14" s="47" customFormat="1" ht="12.75" x14ac:dyDescent="0.2">
      <c r="A69" s="47" t="s">
        <v>73</v>
      </c>
      <c r="B69" s="47" t="s">
        <v>73</v>
      </c>
      <c r="C69" s="47" t="s">
        <v>73</v>
      </c>
      <c r="D69" s="47" t="s">
        <v>73</v>
      </c>
      <c r="E69" s="47" t="s">
        <v>73</v>
      </c>
      <c r="F69" s="47" t="s">
        <v>73</v>
      </c>
      <c r="G69" s="47" t="s">
        <v>73</v>
      </c>
      <c r="H69" s="47" t="s">
        <v>73</v>
      </c>
      <c r="I69" s="47" t="s">
        <v>73</v>
      </c>
      <c r="J69" s="47" t="s">
        <v>73</v>
      </c>
      <c r="K69" s="47" t="s">
        <v>73</v>
      </c>
      <c r="L69" s="47" t="s">
        <v>73</v>
      </c>
      <c r="M69" s="47" t="s">
        <v>73</v>
      </c>
      <c r="N69" s="47" t="s">
        <v>73</v>
      </c>
    </row>
    <row r="70" spans="1:14" s="47" customFormat="1" ht="12.75" x14ac:dyDescent="0.2">
      <c r="A70" s="47" t="s">
        <v>73</v>
      </c>
      <c r="B70" s="47" t="s">
        <v>73</v>
      </c>
      <c r="C70" s="47" t="s">
        <v>73</v>
      </c>
      <c r="D70" s="47" t="s">
        <v>73</v>
      </c>
      <c r="E70" s="47" t="s">
        <v>73</v>
      </c>
      <c r="F70" s="47" t="s">
        <v>73</v>
      </c>
      <c r="G70" s="47" t="s">
        <v>73</v>
      </c>
      <c r="H70" s="47" t="s">
        <v>73</v>
      </c>
      <c r="I70" s="47" t="s">
        <v>73</v>
      </c>
      <c r="J70" s="47" t="s">
        <v>73</v>
      </c>
      <c r="K70" s="47" t="s">
        <v>73</v>
      </c>
      <c r="L70" s="47" t="s">
        <v>73</v>
      </c>
      <c r="M70" s="47" t="s">
        <v>73</v>
      </c>
      <c r="N70" s="47" t="s">
        <v>73</v>
      </c>
    </row>
    <row r="71" spans="1:14" s="47" customFormat="1" ht="12.75" x14ac:dyDescent="0.2">
      <c r="A71" s="47" t="s">
        <v>120</v>
      </c>
      <c r="B71" s="49">
        <v>5917.65</v>
      </c>
      <c r="C71" s="49">
        <v>5917.85</v>
      </c>
      <c r="D71" s="49">
        <v>5917.9</v>
      </c>
      <c r="E71" s="49">
        <v>5928.68</v>
      </c>
      <c r="F71" s="49">
        <v>5917.9</v>
      </c>
      <c r="G71" s="49">
        <v>9840.02</v>
      </c>
      <c r="H71" s="49">
        <v>5896.34</v>
      </c>
      <c r="I71" s="49">
        <v>5896.34</v>
      </c>
      <c r="J71" s="49">
        <v>5896.34</v>
      </c>
      <c r="K71" s="49">
        <v>5896.34</v>
      </c>
      <c r="L71" s="49">
        <v>5896.34</v>
      </c>
      <c r="M71" s="49">
        <v>11753.36</v>
      </c>
      <c r="N71" s="49">
        <v>80675.059999999983</v>
      </c>
    </row>
    <row r="72" spans="1:14" s="47" customFormat="1" ht="12.75" x14ac:dyDescent="0.2">
      <c r="A72" s="47" t="s">
        <v>121</v>
      </c>
      <c r="B72" s="49">
        <v>5917.65</v>
      </c>
      <c r="C72" s="49">
        <v>5917.85</v>
      </c>
      <c r="D72" s="49">
        <v>5917.9</v>
      </c>
      <c r="E72" s="49">
        <v>5928.68</v>
      </c>
      <c r="F72" s="49">
        <v>5917.9</v>
      </c>
      <c r="G72" s="49">
        <v>9840.02</v>
      </c>
      <c r="H72" s="49">
        <v>5896.34</v>
      </c>
      <c r="I72" s="49">
        <v>5896.34</v>
      </c>
      <c r="J72" s="49">
        <v>5896.34</v>
      </c>
      <c r="K72" s="49">
        <v>5896.34</v>
      </c>
      <c r="L72" s="49">
        <v>5896.34</v>
      </c>
      <c r="M72" s="49">
        <v>11753.36</v>
      </c>
      <c r="N72" s="49">
        <v>80675.059999999983</v>
      </c>
    </row>
    <row r="73" spans="1:14" s="47" customFormat="1" ht="12.75" x14ac:dyDescent="0.2">
      <c r="A73" s="47" t="s">
        <v>122</v>
      </c>
      <c r="B73" s="49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80675.06</v>
      </c>
      <c r="N73" s="49">
        <v>80675.06</v>
      </c>
    </row>
    <row r="74" spans="1:14" s="47" customFormat="1" ht="12.75" x14ac:dyDescent="0.2">
      <c r="A74" s="47" t="s">
        <v>123</v>
      </c>
      <c r="B74" s="49">
        <v>0</v>
      </c>
      <c r="C74" s="49">
        <v>83076.649999999994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49">
        <v>0</v>
      </c>
      <c r="N74" s="49">
        <v>83076.649999999994</v>
      </c>
    </row>
    <row r="75" spans="1:14" s="47" customFormat="1" ht="12.75" x14ac:dyDescent="0.2">
      <c r="A75" s="47" t="s">
        <v>124</v>
      </c>
      <c r="B75" s="49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49">
        <v>80675.06</v>
      </c>
      <c r="N75" s="49">
        <v>80675.06</v>
      </c>
    </row>
    <row r="76" spans="1:14" s="47" customFormat="1" ht="12.75" x14ac:dyDescent="0.2">
      <c r="A76" s="47" t="s">
        <v>73</v>
      </c>
      <c r="B76" s="47" t="s">
        <v>73</v>
      </c>
      <c r="C76" s="47" t="s">
        <v>73</v>
      </c>
      <c r="D76" s="47" t="s">
        <v>73</v>
      </c>
      <c r="E76" s="47" t="s">
        <v>73</v>
      </c>
      <c r="F76" s="47" t="s">
        <v>73</v>
      </c>
      <c r="G76" s="47" t="s">
        <v>73</v>
      </c>
      <c r="H76" s="47" t="s">
        <v>73</v>
      </c>
      <c r="I76" s="47" t="s">
        <v>73</v>
      </c>
      <c r="J76" s="47" t="s">
        <v>73</v>
      </c>
      <c r="K76" s="47" t="s">
        <v>73</v>
      </c>
      <c r="L76" s="47" t="s">
        <v>73</v>
      </c>
      <c r="M76" s="47" t="s">
        <v>73</v>
      </c>
      <c r="N76" s="47" t="s">
        <v>73</v>
      </c>
    </row>
    <row r="77" spans="1:14" s="47" customFormat="1" ht="12.75" x14ac:dyDescent="0.2">
      <c r="A77" s="47" t="s">
        <v>125</v>
      </c>
      <c r="B77" s="49">
        <v>2019.2</v>
      </c>
      <c r="C77" s="49">
        <v>2019.29</v>
      </c>
      <c r="D77" s="49">
        <v>2019.31</v>
      </c>
      <c r="E77" s="49">
        <v>2023.95</v>
      </c>
      <c r="F77" s="49">
        <v>2019.31</v>
      </c>
      <c r="G77" s="49">
        <v>3705.82</v>
      </c>
      <c r="H77" s="49">
        <v>2010.04</v>
      </c>
      <c r="I77" s="49">
        <v>2010.04</v>
      </c>
      <c r="J77" s="49">
        <v>2010.04</v>
      </c>
      <c r="K77" s="49">
        <v>2010.04</v>
      </c>
      <c r="L77" s="49">
        <v>2010.04</v>
      </c>
      <c r="M77" s="49">
        <v>4528.5600000000004</v>
      </c>
      <c r="N77" s="49">
        <v>28385.640000000003</v>
      </c>
    </row>
    <row r="78" spans="1:14" s="47" customFormat="1" ht="12.75" x14ac:dyDescent="0.2">
      <c r="A78" s="47" t="s">
        <v>126</v>
      </c>
      <c r="B78" s="49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-526.59</v>
      </c>
      <c r="N78" s="49">
        <v>-526.59</v>
      </c>
    </row>
    <row r="79" spans="1:14" s="47" customFormat="1" ht="12.75" x14ac:dyDescent="0.2">
      <c r="A79" s="47" t="s">
        <v>127</v>
      </c>
      <c r="B79" s="49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49">
        <v>1.23</v>
      </c>
      <c r="N79" s="49">
        <v>1.23</v>
      </c>
    </row>
    <row r="80" spans="1:14" s="47" customFormat="1" ht="12.75" x14ac:dyDescent="0.2">
      <c r="A80" s="47" t="s">
        <v>128</v>
      </c>
      <c r="B80" s="49">
        <v>2019.2</v>
      </c>
      <c r="C80" s="49">
        <v>2019.29</v>
      </c>
      <c r="D80" s="49">
        <v>2019.31</v>
      </c>
      <c r="E80" s="49">
        <v>2023.95</v>
      </c>
      <c r="F80" s="49">
        <v>2019.31</v>
      </c>
      <c r="G80" s="49">
        <v>3705.82</v>
      </c>
      <c r="H80" s="49">
        <v>2010.04</v>
      </c>
      <c r="I80" s="49">
        <v>2010.04</v>
      </c>
      <c r="J80" s="49">
        <v>2010.04</v>
      </c>
      <c r="K80" s="49">
        <v>2010.04</v>
      </c>
      <c r="L80" s="49">
        <v>2010.04</v>
      </c>
      <c r="M80" s="49">
        <v>4003.2</v>
      </c>
      <c r="N80" s="49">
        <v>27860.280000000002</v>
      </c>
    </row>
    <row r="81" spans="1:14" s="47" customFormat="1" ht="12.75" x14ac:dyDescent="0.2">
      <c r="A81" s="47" t="s">
        <v>73</v>
      </c>
      <c r="B81" s="47" t="s">
        <v>73</v>
      </c>
      <c r="C81" s="47" t="s">
        <v>73</v>
      </c>
      <c r="D81" s="47" t="s">
        <v>73</v>
      </c>
      <c r="E81" s="47" t="s">
        <v>73</v>
      </c>
      <c r="F81" s="47" t="s">
        <v>73</v>
      </c>
      <c r="G81" s="47" t="s">
        <v>73</v>
      </c>
      <c r="H81" s="47" t="s">
        <v>73</v>
      </c>
      <c r="I81" s="47" t="s">
        <v>73</v>
      </c>
      <c r="J81" s="47" t="s">
        <v>73</v>
      </c>
      <c r="K81" s="47" t="s">
        <v>73</v>
      </c>
      <c r="L81" s="47" t="s">
        <v>73</v>
      </c>
      <c r="M81" s="47" t="s">
        <v>73</v>
      </c>
      <c r="N81" s="47" t="s">
        <v>73</v>
      </c>
    </row>
    <row r="82" spans="1:14" s="47" customFormat="1" ht="12.75" x14ac:dyDescent="0.2">
      <c r="A82" s="47" t="s">
        <v>129</v>
      </c>
      <c r="B82" s="49">
        <v>2011.67</v>
      </c>
      <c r="C82" s="49">
        <v>2011.76</v>
      </c>
      <c r="D82" s="49">
        <v>2011.79</v>
      </c>
      <c r="E82" s="49">
        <v>2016.44</v>
      </c>
      <c r="F82" s="49">
        <v>2011.8</v>
      </c>
      <c r="G82" s="49">
        <v>3701.85</v>
      </c>
      <c r="H82" s="49">
        <v>2005.54</v>
      </c>
      <c r="I82" s="49">
        <v>2005.15</v>
      </c>
      <c r="J82" s="49">
        <v>2004.84</v>
      </c>
      <c r="K82" s="49">
        <v>2004.6</v>
      </c>
      <c r="L82" s="49">
        <v>2004.4</v>
      </c>
      <c r="M82" s="49">
        <v>3998.8</v>
      </c>
      <c r="N82" s="49">
        <v>27788.639999999999</v>
      </c>
    </row>
    <row r="83" spans="1:14" s="47" customFormat="1" ht="12.75" x14ac:dyDescent="0.2">
      <c r="A83" s="47" t="s">
        <v>130</v>
      </c>
      <c r="B83" s="49">
        <v>42.5</v>
      </c>
      <c r="C83" s="49">
        <v>42.51</v>
      </c>
      <c r="D83" s="49">
        <v>42.5</v>
      </c>
      <c r="E83" s="49">
        <v>42.5</v>
      </c>
      <c r="F83" s="49">
        <v>42.5</v>
      </c>
      <c r="G83" s="49">
        <v>42.51</v>
      </c>
      <c r="H83" s="49">
        <v>42.5</v>
      </c>
      <c r="I83" s="49">
        <v>42.5</v>
      </c>
      <c r="J83" s="49">
        <v>42.5</v>
      </c>
      <c r="K83" s="49">
        <v>42.51</v>
      </c>
      <c r="L83" s="49">
        <v>42.5</v>
      </c>
      <c r="M83" s="49">
        <v>0</v>
      </c>
      <c r="N83" s="49">
        <v>467.53</v>
      </c>
    </row>
    <row r="84" spans="1:14" s="47" customFormat="1" ht="12.75" x14ac:dyDescent="0.2">
      <c r="A84" s="47" t="s">
        <v>131</v>
      </c>
      <c r="B84" s="49">
        <v>0</v>
      </c>
      <c r="C84" s="49">
        <v>0</v>
      </c>
      <c r="D84" s="49">
        <v>22.15</v>
      </c>
      <c r="E84" s="49">
        <v>22.16</v>
      </c>
      <c r="F84" s="49">
        <v>22.15</v>
      </c>
      <c r="G84" s="49">
        <v>22.15</v>
      </c>
      <c r="H84" s="49">
        <v>22.16</v>
      </c>
      <c r="I84" s="49">
        <v>22.15</v>
      </c>
      <c r="J84" s="49">
        <v>22.15</v>
      </c>
      <c r="K84" s="49">
        <v>22.16</v>
      </c>
      <c r="L84" s="49">
        <v>22.15</v>
      </c>
      <c r="M84" s="49">
        <v>0</v>
      </c>
      <c r="N84" s="49">
        <v>199.38000000000002</v>
      </c>
    </row>
    <row r="85" spans="1:14" s="47" customFormat="1" ht="12.75" x14ac:dyDescent="0.2">
      <c r="A85" s="47" t="s">
        <v>132</v>
      </c>
      <c r="B85" s="49">
        <v>148.43</v>
      </c>
      <c r="C85" s="49">
        <v>148.41999999999999</v>
      </c>
      <c r="D85" s="49">
        <v>148.43</v>
      </c>
      <c r="E85" s="49">
        <v>148.43</v>
      </c>
      <c r="F85" s="49">
        <v>148.41999999999999</v>
      </c>
      <c r="G85" s="49">
        <v>148.43</v>
      </c>
      <c r="H85" s="49">
        <v>148.41999999999999</v>
      </c>
      <c r="I85" s="49">
        <v>148.43</v>
      </c>
      <c r="J85" s="49">
        <v>148.43</v>
      </c>
      <c r="K85" s="49">
        <v>148.41999999999999</v>
      </c>
      <c r="L85" s="49">
        <v>148.43</v>
      </c>
      <c r="M85" s="49">
        <v>0</v>
      </c>
      <c r="N85" s="49">
        <v>1632.6900000000003</v>
      </c>
    </row>
    <row r="86" spans="1:14" s="47" customFormat="1" ht="12.75" x14ac:dyDescent="0.2">
      <c r="A86" s="47" t="s">
        <v>133</v>
      </c>
      <c r="B86" s="49">
        <v>2202.6</v>
      </c>
      <c r="C86" s="49">
        <v>2202.69</v>
      </c>
      <c r="D86" s="49">
        <v>2224.87</v>
      </c>
      <c r="E86" s="49">
        <v>2229.5300000000002</v>
      </c>
      <c r="F86" s="49">
        <v>2224.87</v>
      </c>
      <c r="G86" s="49">
        <v>3914.94</v>
      </c>
      <c r="H86" s="49">
        <v>2218.62</v>
      </c>
      <c r="I86" s="49">
        <v>2218.23</v>
      </c>
      <c r="J86" s="49">
        <v>2217.92</v>
      </c>
      <c r="K86" s="49">
        <v>2217.69</v>
      </c>
      <c r="L86" s="49">
        <v>2217.48</v>
      </c>
      <c r="M86" s="49">
        <v>3998.8</v>
      </c>
      <c r="N86" s="49">
        <v>30088.240000000002</v>
      </c>
    </row>
    <row r="87" spans="1:14" s="47" customFormat="1" ht="12.75" x14ac:dyDescent="0.2">
      <c r="A87" s="47" t="s">
        <v>73</v>
      </c>
      <c r="B87" s="47" t="s">
        <v>73</v>
      </c>
      <c r="C87" s="47" t="s">
        <v>73</v>
      </c>
      <c r="D87" s="47" t="s">
        <v>73</v>
      </c>
      <c r="E87" s="47" t="s">
        <v>73</v>
      </c>
      <c r="F87" s="47" t="s">
        <v>73</v>
      </c>
      <c r="G87" s="47" t="s">
        <v>73</v>
      </c>
      <c r="H87" s="47" t="s">
        <v>73</v>
      </c>
      <c r="I87" s="47" t="s">
        <v>73</v>
      </c>
      <c r="J87" s="47" t="s">
        <v>73</v>
      </c>
      <c r="K87" s="47" t="s">
        <v>73</v>
      </c>
      <c r="L87" s="47" t="s">
        <v>73</v>
      </c>
      <c r="M87" s="47" t="s">
        <v>73</v>
      </c>
      <c r="N87" s="47" t="s">
        <v>73</v>
      </c>
    </row>
    <row r="88" spans="1:14" s="47" customFormat="1" ht="12.75" x14ac:dyDescent="0.2">
      <c r="A88" s="47" t="s">
        <v>134</v>
      </c>
      <c r="B88" s="49">
        <v>7.53</v>
      </c>
      <c r="C88" s="49">
        <v>7.53</v>
      </c>
      <c r="D88" s="49">
        <v>7.52</v>
      </c>
      <c r="E88" s="49">
        <v>7.51</v>
      </c>
      <c r="F88" s="49">
        <v>7.51</v>
      </c>
      <c r="G88" s="49">
        <v>3.97</v>
      </c>
      <c r="H88" s="49">
        <v>4.5</v>
      </c>
      <c r="I88" s="49">
        <v>4.8899999999999997</v>
      </c>
      <c r="J88" s="49">
        <v>5.2</v>
      </c>
      <c r="K88" s="49">
        <v>5.44</v>
      </c>
      <c r="L88" s="49">
        <v>5.64</v>
      </c>
      <c r="M88" s="49">
        <v>4.4000000000000004</v>
      </c>
      <c r="N88" s="49">
        <v>71.64</v>
      </c>
    </row>
    <row r="89" spans="1:14" s="47" customFormat="1" ht="12.75" x14ac:dyDescent="0.2">
      <c r="A89" s="47" t="s">
        <v>135</v>
      </c>
      <c r="B89" s="49">
        <v>7.53</v>
      </c>
      <c r="C89" s="49">
        <v>7.53</v>
      </c>
      <c r="D89" s="49">
        <v>7.52</v>
      </c>
      <c r="E89" s="49">
        <v>7.51</v>
      </c>
      <c r="F89" s="49">
        <v>7.51</v>
      </c>
      <c r="G89" s="49">
        <v>3.97</v>
      </c>
      <c r="H89" s="49">
        <v>4.5</v>
      </c>
      <c r="I89" s="49">
        <v>4.8899999999999997</v>
      </c>
      <c r="J89" s="49">
        <v>5.2</v>
      </c>
      <c r="K89" s="49">
        <v>5.44</v>
      </c>
      <c r="L89" s="49">
        <v>5.64</v>
      </c>
      <c r="M89" s="49">
        <v>4.4000000000000004</v>
      </c>
      <c r="N89" s="49">
        <v>71.64</v>
      </c>
    </row>
    <row r="90" spans="1:14" s="47" customFormat="1" ht="12.75" x14ac:dyDescent="0.2">
      <c r="A90" s="47" t="s">
        <v>73</v>
      </c>
      <c r="B90" s="47" t="s">
        <v>73</v>
      </c>
      <c r="C90" s="47" t="s">
        <v>73</v>
      </c>
      <c r="D90" s="47" t="s">
        <v>73</v>
      </c>
      <c r="E90" s="47" t="s">
        <v>73</v>
      </c>
      <c r="F90" s="47" t="s">
        <v>73</v>
      </c>
      <c r="G90" s="47" t="s">
        <v>73</v>
      </c>
      <c r="H90" s="47" t="s">
        <v>73</v>
      </c>
      <c r="I90" s="47" t="s">
        <v>73</v>
      </c>
      <c r="J90" s="47" t="s">
        <v>73</v>
      </c>
      <c r="K90" s="47" t="s">
        <v>73</v>
      </c>
      <c r="L90" s="47" t="s">
        <v>73</v>
      </c>
      <c r="M90" s="47" t="s">
        <v>73</v>
      </c>
      <c r="N90" s="47" t="s">
        <v>73</v>
      </c>
    </row>
    <row r="91" spans="1:14" s="47" customFormat="1" ht="12.75" x14ac:dyDescent="0.2">
      <c r="A91" s="47" t="s">
        <v>136</v>
      </c>
      <c r="B91" s="49">
        <v>7.53</v>
      </c>
      <c r="C91" s="49">
        <v>7.53</v>
      </c>
      <c r="D91" s="49">
        <v>7.52</v>
      </c>
      <c r="E91" s="49">
        <v>7.51</v>
      </c>
      <c r="F91" s="49">
        <v>7.51</v>
      </c>
      <c r="G91" s="49">
        <v>3.97</v>
      </c>
      <c r="H91" s="49">
        <v>4.5</v>
      </c>
      <c r="I91" s="49">
        <v>4.8899999999999997</v>
      </c>
      <c r="J91" s="49">
        <v>5.2</v>
      </c>
      <c r="K91" s="49">
        <v>5.44</v>
      </c>
      <c r="L91" s="49">
        <v>5.64</v>
      </c>
      <c r="M91" s="49">
        <v>4.4000000000000004</v>
      </c>
      <c r="N91" s="49">
        <v>71.64</v>
      </c>
    </row>
    <row r="92" spans="1:14" s="47" customFormat="1" ht="12.75" x14ac:dyDescent="0.2">
      <c r="A92" s="47" t="s">
        <v>73</v>
      </c>
      <c r="B92" s="47" t="s">
        <v>73</v>
      </c>
      <c r="C92" s="47" t="s">
        <v>73</v>
      </c>
      <c r="D92" s="47" t="s">
        <v>73</v>
      </c>
      <c r="E92" s="47" t="s">
        <v>73</v>
      </c>
      <c r="F92" s="47" t="s">
        <v>73</v>
      </c>
      <c r="G92" s="47" t="s">
        <v>73</v>
      </c>
      <c r="H92" s="47" t="s">
        <v>73</v>
      </c>
      <c r="I92" s="47" t="s">
        <v>73</v>
      </c>
      <c r="J92" s="47" t="s">
        <v>73</v>
      </c>
      <c r="K92" s="47" t="s">
        <v>73</v>
      </c>
      <c r="L92" s="47" t="s">
        <v>73</v>
      </c>
      <c r="M92" s="47" t="s">
        <v>73</v>
      </c>
      <c r="N92" s="47" t="s">
        <v>73</v>
      </c>
    </row>
    <row r="93" spans="1:14" s="47" customFormat="1" ht="12.75" x14ac:dyDescent="0.2">
      <c r="A93" s="47" t="s">
        <v>137</v>
      </c>
      <c r="B93" s="49">
        <v>3709.81</v>
      </c>
      <c r="C93" s="49">
        <v>3691.22</v>
      </c>
      <c r="D93" s="49">
        <v>3669.03</v>
      </c>
      <c r="E93" s="49">
        <v>3691.15</v>
      </c>
      <c r="F93" s="49">
        <v>3669.03</v>
      </c>
      <c r="G93" s="49">
        <v>5919.08</v>
      </c>
      <c r="H93" s="49">
        <v>3677.72</v>
      </c>
      <c r="I93" s="49">
        <v>5383.11</v>
      </c>
      <c r="J93" s="49">
        <v>3678.42</v>
      </c>
      <c r="K93" s="49">
        <v>3678.65</v>
      </c>
      <c r="L93" s="49">
        <v>3346.86</v>
      </c>
      <c r="M93" s="49">
        <v>7754.56</v>
      </c>
      <c r="N93" s="49">
        <v>51868.639999999999</v>
      </c>
    </row>
    <row r="94" spans="1:14" s="47" customFormat="1" ht="12.75" x14ac:dyDescent="0.2">
      <c r="A94" s="47" t="s">
        <v>73</v>
      </c>
      <c r="B94" s="47" t="s">
        <v>73</v>
      </c>
      <c r="C94" s="47" t="s">
        <v>73</v>
      </c>
      <c r="D94" s="47" t="s">
        <v>73</v>
      </c>
      <c r="E94" s="47" t="s">
        <v>73</v>
      </c>
      <c r="F94" s="47" t="s">
        <v>73</v>
      </c>
      <c r="G94" s="47" t="s">
        <v>73</v>
      </c>
      <c r="H94" s="47" t="s">
        <v>73</v>
      </c>
      <c r="I94" s="47" t="s">
        <v>73</v>
      </c>
      <c r="J94" s="47" t="s">
        <v>73</v>
      </c>
      <c r="K94" s="47" t="s">
        <v>73</v>
      </c>
      <c r="L94" s="47" t="s">
        <v>73</v>
      </c>
      <c r="M94" s="47" t="s">
        <v>73</v>
      </c>
      <c r="N94" s="47" t="s">
        <v>73</v>
      </c>
    </row>
    <row r="95" spans="1:14" s="47" customFormat="1" ht="12.75" x14ac:dyDescent="0.2">
      <c r="A95" s="47" t="s">
        <v>138</v>
      </c>
      <c r="B95" s="49">
        <v>9143.52</v>
      </c>
      <c r="C95" s="49">
        <v>9124.82</v>
      </c>
      <c r="D95" s="49">
        <v>9124.82</v>
      </c>
      <c r="E95" s="49">
        <v>9152.83</v>
      </c>
      <c r="F95" s="49">
        <v>9124.82</v>
      </c>
      <c r="G95" s="49">
        <v>14997.61</v>
      </c>
      <c r="H95" s="49">
        <v>9124.83</v>
      </c>
      <c r="I95" s="49">
        <v>9124.83</v>
      </c>
      <c r="J95" s="49">
        <v>9124.83</v>
      </c>
      <c r="K95" s="49">
        <v>9124.83</v>
      </c>
      <c r="L95" s="49">
        <v>9124.83</v>
      </c>
      <c r="M95" s="49">
        <v>18249.62</v>
      </c>
      <c r="N95" s="49">
        <v>124542.19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Anno 2020 dirigenti es.</vt:lpstr>
      <vt:lpstr>2020 ART.110</vt:lpstr>
      <vt:lpstr>prospetto ricalcoli 2020</vt:lpstr>
      <vt:lpstr>ultima estrazione ok</vt:lpstr>
      <vt:lpstr>export 2018 emol. lordi dir.</vt:lpstr>
      <vt:lpstr>cedolone 2020 Delpiano</vt:lpstr>
      <vt:lpstr>cedolone 2020 Trombetti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Baesi</dc:creator>
  <cp:lastModifiedBy>Marina Baesi</cp:lastModifiedBy>
  <cp:lastPrinted>2021-03-26T06:57:22Z</cp:lastPrinted>
  <dcterms:created xsi:type="dcterms:W3CDTF">2021-02-02T10:48:27Z</dcterms:created>
  <dcterms:modified xsi:type="dcterms:W3CDTF">2021-05-11T14:20:37Z</dcterms:modified>
</cp:coreProperties>
</file>